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♠2022\★정보공개\결정통지서\"/>
    </mc:Choice>
  </mc:AlternateContent>
  <bookViews>
    <workbookView xWindow="32760" yWindow="32760" windowWidth="28800" windowHeight="11160" tabRatio="496"/>
  </bookViews>
  <sheets>
    <sheet name="Sheet3" sheetId="13" r:id="rId1"/>
    <sheet name="매크로 시트" sheetId="7" state="hidden" r:id="rId2"/>
  </sheets>
  <definedNames>
    <definedName name="_xlnm._FilterDatabase" localSheetId="1" hidden="1">'매크로 시트'!$A$6:$HP$6</definedName>
    <definedName name="기관구분">#REF!</definedName>
    <definedName name="기재부지정기관">#REF!</definedName>
    <definedName name="지방공사공단">#REF!</definedName>
    <definedName name="지원_예산" comment="1년간 정부지원예산 총액">#REF!</definedName>
    <definedName name="특수법인">#REF!</definedName>
  </definedNames>
  <calcPr calcId="162913"/>
</workbook>
</file>

<file path=xl/calcChain.xml><?xml version="1.0" encoding="utf-8"?>
<calcChain xmlns="http://schemas.openxmlformats.org/spreadsheetml/2006/main">
  <c r="AW7" i="7" l="1"/>
  <c r="AV7" i="7"/>
  <c r="AU7" i="7"/>
  <c r="AT7" i="7"/>
  <c r="AZ7" i="7" s="1"/>
  <c r="AS7" i="7"/>
  <c r="BG7" i="7"/>
  <c r="AR7" i="7"/>
  <c r="AQ7" i="7"/>
  <c r="AP7" i="7"/>
  <c r="AO7" i="7"/>
  <c r="AN7" i="7"/>
  <c r="DF7" i="7"/>
  <c r="DD7" i="7"/>
  <c r="CM7" i="7"/>
  <c r="P7" i="7"/>
  <c r="CH7" i="7"/>
  <c r="BY7" i="7"/>
  <c r="BT7" i="7"/>
  <c r="BS7" i="7"/>
  <c r="BR7" i="7"/>
  <c r="BO7" i="7"/>
  <c r="BN7" i="7"/>
  <c r="BM7" i="7"/>
  <c r="BK7" i="7"/>
  <c r="BJ7" i="7"/>
  <c r="BI7" i="7"/>
  <c r="BE7" i="7"/>
  <c r="BC7" i="7"/>
  <c r="AM7" i="7"/>
  <c r="AL7" i="7"/>
  <c r="AK7" i="7"/>
  <c r="AJ7" i="7"/>
  <c r="AI7" i="7"/>
  <c r="AH7" i="7"/>
  <c r="AG7" i="7"/>
  <c r="AF7" i="7"/>
  <c r="AD7" i="7"/>
  <c r="AC7" i="7"/>
  <c r="AB7" i="7"/>
  <c r="AA7" i="7"/>
  <c r="Z7" i="7"/>
  <c r="Y7" i="7"/>
  <c r="X7" i="7"/>
  <c r="W7" i="7"/>
  <c r="V7" i="7"/>
  <c r="T7" i="7"/>
  <c r="N7" i="7"/>
  <c r="M7" i="7"/>
  <c r="O7" i="7"/>
  <c r="L7" i="7"/>
  <c r="K7" i="7"/>
  <c r="J7" i="7"/>
  <c r="I7" i="7"/>
  <c r="H7" i="7"/>
  <c r="F7" i="7"/>
  <c r="DC7" i="7"/>
  <c r="CV7" i="7"/>
  <c r="CD7" i="7"/>
  <c r="BQ7" i="7"/>
  <c r="G7" i="7"/>
  <c r="E7" i="7"/>
  <c r="AX7" i="7"/>
  <c r="BA7" i="7" l="1"/>
  <c r="AY7" i="7"/>
</calcChain>
</file>

<file path=xl/sharedStrings.xml><?xml version="1.0" encoding="utf-8"?>
<sst xmlns="http://schemas.openxmlformats.org/spreadsheetml/2006/main" count="236" uniqueCount="197">
  <si>
    <t>기타</t>
    <phoneticPr fontId="0" type="noConversion"/>
  </si>
  <si>
    <t>기타</t>
    <phoneticPr fontId="5" type="noConversion"/>
  </si>
  <si>
    <t>생산</t>
    <phoneticPr fontId="5" type="noConversion"/>
  </si>
  <si>
    <t>기록관리시스템</t>
    <phoneticPr fontId="5" type="noConversion"/>
  </si>
  <si>
    <t>일반직</t>
    <phoneticPr fontId="5" type="noConversion"/>
  </si>
  <si>
    <t>년</t>
    <phoneticPr fontId="0" type="noConversion"/>
  </si>
  <si>
    <t>1. 일반현황</t>
  </si>
  <si>
    <t>기관현황</t>
  </si>
  <si>
    <t>업무담당자 현황</t>
  </si>
  <si>
    <t>2-1. 기록물 생산 및 보유 현황(권)</t>
  </si>
  <si>
    <t>생산</t>
  </si>
  <si>
    <t>보유</t>
  </si>
  <si>
    <t>일련번호</t>
  </si>
  <si>
    <t>유형분류</t>
  </si>
  <si>
    <t>기관명</t>
  </si>
  <si>
    <t>설립년도</t>
  </si>
  <si>
    <t>담당부서</t>
  </si>
  <si>
    <t>담당자</t>
  </si>
  <si>
    <t>모두없음</t>
  </si>
  <si>
    <t>직제명 및 내용</t>
  </si>
  <si>
    <t>기타</t>
  </si>
  <si>
    <t>전자기록물</t>
  </si>
  <si>
    <t>파악불가</t>
  </si>
  <si>
    <t>없음</t>
  </si>
  <si>
    <t>1-1. 기록관 설치여부</t>
  </si>
  <si>
    <t>기록관</t>
  </si>
  <si>
    <t>0=전자
2=팩스</t>
  </si>
  <si>
    <t>기관정보</t>
  </si>
  <si>
    <t>1-4. 기록관리 규정 및 직제</t>
  </si>
  <si>
    <t>*수정금지*
자동입력 매크로 시트입니다. 
신경쓰지 않으셔도 됩니다.</t>
    <phoneticPr fontId="5" type="noConversion"/>
  </si>
  <si>
    <t>규정 유무</t>
    <phoneticPr fontId="5" type="noConversion"/>
  </si>
  <si>
    <t>직제 유무</t>
    <phoneticPr fontId="5" type="noConversion"/>
  </si>
  <si>
    <t>기록물관리 전문요원</t>
    <phoneticPr fontId="5" type="noConversion"/>
  </si>
  <si>
    <t>전문요원2</t>
    <phoneticPr fontId="0" type="noConversion"/>
  </si>
  <si>
    <t>전문요원5</t>
    <phoneticPr fontId="0" type="noConversion"/>
  </si>
  <si>
    <t>비전자문서</t>
    <phoneticPr fontId="5" type="noConversion"/>
  </si>
  <si>
    <t>전자문서</t>
    <phoneticPr fontId="5" type="noConversion"/>
  </si>
  <si>
    <t>월</t>
    <phoneticPr fontId="0" type="noConversion"/>
  </si>
  <si>
    <t>기록관</t>
    <phoneticPr fontId="5" type="noConversion"/>
  </si>
  <si>
    <t>기록관리전담부서</t>
    <phoneticPr fontId="5" type="noConversion"/>
  </si>
  <si>
    <t>모두 없음</t>
    <phoneticPr fontId="5" type="noConversion"/>
  </si>
  <si>
    <t>행정직</t>
    <phoneticPr fontId="5" type="noConversion"/>
  </si>
  <si>
    <t>사서직</t>
    <phoneticPr fontId="5" type="noConversion"/>
  </si>
  <si>
    <t>전산직</t>
    <phoneticPr fontId="5" type="noConversion"/>
  </si>
  <si>
    <r>
      <t xml:space="preserve"> 고용형태(명)
</t>
    </r>
    <r>
      <rPr>
        <b/>
        <sz val="9"/>
        <color indexed="10"/>
        <rFont val="굴림"/>
        <family val="3"/>
        <charset val="129"/>
      </rPr>
      <t>(전체 기록관리 수행인력 대상 작성)</t>
    </r>
    <phoneticPr fontId="0" type="noConversion"/>
  </si>
  <si>
    <t>공무직</t>
    <phoneticPr fontId="5" type="noConversion"/>
  </si>
  <si>
    <t>기간제</t>
    <phoneticPr fontId="5" type="noConversion"/>
  </si>
  <si>
    <r>
      <t xml:space="preserve">전문요원 현황
</t>
    </r>
    <r>
      <rPr>
        <b/>
        <sz val="9"/>
        <color indexed="10"/>
        <rFont val="굴림"/>
        <family val="3"/>
        <charset val="129"/>
      </rPr>
      <t>(기록물관리
전문요원의
현황만 작성)</t>
    </r>
    <phoneticPr fontId="0" type="noConversion"/>
  </si>
  <si>
    <t xml:space="preserve"> 기록물관리 전문요원
고용현황(명)</t>
    <phoneticPr fontId="0" type="noConversion"/>
  </si>
  <si>
    <t>정규직</t>
    <phoneticPr fontId="0" type="noConversion"/>
  </si>
  <si>
    <t>계약직</t>
    <phoneticPr fontId="0" type="noConversion"/>
  </si>
  <si>
    <t xml:space="preserve"> 기록물관리 전문요원
직급현황
(전문요원의 
현직급 기재)</t>
    <phoneticPr fontId="0" type="noConversion"/>
  </si>
  <si>
    <t>전문요원1</t>
    <phoneticPr fontId="0" type="noConversion"/>
  </si>
  <si>
    <t>전문요원3</t>
    <phoneticPr fontId="0" type="noConversion"/>
  </si>
  <si>
    <t>전문요원4</t>
    <phoneticPr fontId="0" type="noConversion"/>
  </si>
  <si>
    <t>문서유통
가능여부</t>
    <phoneticPr fontId="9" type="noConversion"/>
  </si>
  <si>
    <t>1-3. 기록관리 수행인력 현황</t>
    <phoneticPr fontId="9" type="noConversion"/>
  </si>
  <si>
    <t>2-2. 기관 업무유형 분석</t>
    <phoneticPr fontId="9" type="noConversion"/>
  </si>
  <si>
    <t>2-3. 기록물분류체계 유무 체크</t>
    <phoneticPr fontId="9" type="noConversion"/>
  </si>
  <si>
    <t>2-4. 시스템 현황</t>
    <phoneticPr fontId="9" type="noConversion"/>
  </si>
  <si>
    <t>2-5. 기록물 보존관리 시설 현황</t>
    <phoneticPr fontId="9" type="noConversion"/>
  </si>
  <si>
    <t>3-1 컨설팅 참여여부</t>
    <phoneticPr fontId="9" type="noConversion"/>
  </si>
  <si>
    <t>3-2. 컨설팅 요구 분야 또는 기관 주요 현안업무</t>
    <phoneticPr fontId="9" type="noConversion"/>
  </si>
  <si>
    <t>3-3. 컨설팅 희망사유 및 국가기록원에 바라는 점</t>
    <phoneticPr fontId="9" type="noConversion"/>
  </si>
  <si>
    <t>3-4. 기록관리 협의회 현황</t>
    <phoneticPr fontId="9" type="noConversion"/>
  </si>
  <si>
    <t>고용형태(명)</t>
    <phoneticPr fontId="9" type="noConversion"/>
  </si>
  <si>
    <t>전문요원 현황</t>
    <phoneticPr fontId="9" type="noConversion"/>
  </si>
  <si>
    <t>기관 주요 업무유형</t>
  </si>
  <si>
    <t>기관핵심기능</t>
    <phoneticPr fontId="9" type="noConversion"/>
  </si>
  <si>
    <t>기관 핵심기능 관련 주요 기록물 생산형태</t>
    <phoneticPr fontId="9" type="noConversion"/>
  </si>
  <si>
    <t>전자기록생산 시스템</t>
    <phoneticPr fontId="5" type="noConversion"/>
  </si>
  <si>
    <t>기록관리시스템</t>
    <phoneticPr fontId="5" type="noConversion"/>
  </si>
  <si>
    <t>기록관리 전문요원 고용현황(명)</t>
  </si>
  <si>
    <t>기록물관리 전문요원 직급현황</t>
  </si>
  <si>
    <t>기록물관리 전문요원 채용연월</t>
    <phoneticPr fontId="9" type="noConversion"/>
  </si>
  <si>
    <t>기록물관리 전문요원 근무년수 별 근무자 수 (자동계산)</t>
    <phoneticPr fontId="9" type="noConversion"/>
  </si>
  <si>
    <t>기관 정원</t>
    <phoneticPr fontId="9" type="noConversion"/>
  </si>
  <si>
    <t>설립근거법령</t>
    <phoneticPr fontId="9" type="noConversion"/>
  </si>
  <si>
    <t>우편번호</t>
    <phoneticPr fontId="9" type="noConversion"/>
  </si>
  <si>
    <t>주소</t>
    <phoneticPr fontId="9" type="noConversion"/>
  </si>
  <si>
    <t>전화번호</t>
    <phoneticPr fontId="9" type="noConversion"/>
  </si>
  <si>
    <t>전자우편</t>
    <phoneticPr fontId="9" type="noConversion"/>
  </si>
  <si>
    <t>기타</t>
    <phoneticPr fontId="9" type="noConversion"/>
  </si>
  <si>
    <t>모두없음</t>
    <phoneticPr fontId="9" type="noConversion"/>
  </si>
  <si>
    <t>행정직</t>
    <phoneticPr fontId="5" type="noConversion"/>
  </si>
  <si>
    <t>사서직</t>
    <phoneticPr fontId="5" type="noConversion"/>
  </si>
  <si>
    <t>전산직</t>
    <phoneticPr fontId="5" type="noConversion"/>
  </si>
  <si>
    <t>기타</t>
    <phoneticPr fontId="5" type="noConversion"/>
  </si>
  <si>
    <t>일반직</t>
    <phoneticPr fontId="5" type="noConversion"/>
  </si>
  <si>
    <t>공무직</t>
    <phoneticPr fontId="5" type="noConversion"/>
  </si>
  <si>
    <t>기간제</t>
    <phoneticPr fontId="5" type="noConversion"/>
  </si>
  <si>
    <t>정규직</t>
    <phoneticPr fontId="9" type="noConversion"/>
  </si>
  <si>
    <t>계약직</t>
    <phoneticPr fontId="9" type="noConversion"/>
  </si>
  <si>
    <t>전문요원1</t>
    <phoneticPr fontId="9" type="noConversion"/>
  </si>
  <si>
    <t>전문요원2</t>
    <phoneticPr fontId="9" type="noConversion"/>
  </si>
  <si>
    <t>전문요원3</t>
    <phoneticPr fontId="9" type="noConversion"/>
  </si>
  <si>
    <t>전문요원4</t>
    <phoneticPr fontId="9" type="noConversion"/>
  </si>
  <si>
    <t>전문요원5</t>
    <phoneticPr fontId="9" type="noConversion"/>
  </si>
  <si>
    <t>전문요원1</t>
    <phoneticPr fontId="9" type="noConversion"/>
  </si>
  <si>
    <t>전문요원2</t>
    <phoneticPr fontId="9" type="noConversion"/>
  </si>
  <si>
    <t>전문요원3</t>
    <phoneticPr fontId="9" type="noConversion"/>
  </si>
  <si>
    <t>1년 미만</t>
    <phoneticPr fontId="9" type="noConversion"/>
  </si>
  <si>
    <t>5년 이상</t>
    <phoneticPr fontId="9" type="noConversion"/>
  </si>
  <si>
    <t>규정명</t>
    <phoneticPr fontId="5" type="noConversion"/>
  </si>
  <si>
    <t>기타(행정박물, 시청각, 간행물 등)</t>
    <phoneticPr fontId="9" type="noConversion"/>
  </si>
  <si>
    <t>기타(행정박물, 시청각, 간행물 등)</t>
    <phoneticPr fontId="9" type="noConversion"/>
  </si>
  <si>
    <t>기관구분</t>
    <phoneticPr fontId="9" type="noConversion"/>
  </si>
  <si>
    <t>업무유형</t>
    <phoneticPr fontId="9" type="noConversion"/>
  </si>
  <si>
    <t>기타</t>
    <phoneticPr fontId="9" type="noConversion"/>
  </si>
  <si>
    <t>문서(전자/비전자)</t>
    <phoneticPr fontId="6" type="noConversion"/>
  </si>
  <si>
    <t>간행물</t>
    <phoneticPr fontId="6" type="noConversion"/>
  </si>
  <si>
    <t>도면</t>
    <phoneticPr fontId="6" type="noConversion"/>
  </si>
  <si>
    <t>기타(시청각, 박물류 등)</t>
    <phoneticPr fontId="6" type="noConversion"/>
  </si>
  <si>
    <t>기록물분류기준표</t>
    <phoneticPr fontId="9" type="noConversion"/>
  </si>
  <si>
    <t>주제분류</t>
    <phoneticPr fontId="9" type="noConversion"/>
  </si>
  <si>
    <t>기타 분류체계</t>
    <phoneticPr fontId="9" type="noConversion"/>
  </si>
  <si>
    <t>업무관리 시스템</t>
    <phoneticPr fontId="9" type="noConversion"/>
  </si>
  <si>
    <t>기타 시스템(이름)</t>
    <phoneticPr fontId="9" type="noConversion"/>
  </si>
  <si>
    <t>없음</t>
    <phoneticPr fontId="9" type="noConversion"/>
  </si>
  <si>
    <t>보존서고</t>
    <phoneticPr fontId="9" type="noConversion"/>
  </si>
  <si>
    <t>작업실</t>
    <phoneticPr fontId="5" type="noConversion"/>
  </si>
  <si>
    <t>열람실</t>
    <phoneticPr fontId="9" type="noConversion"/>
  </si>
  <si>
    <t>전시실</t>
    <phoneticPr fontId="9" type="noConversion"/>
  </si>
  <si>
    <t>전산실</t>
    <phoneticPr fontId="5" type="noConversion"/>
  </si>
  <si>
    <t>모두 없음</t>
    <phoneticPr fontId="9" type="noConversion"/>
  </si>
  <si>
    <t>참여 희망
여부</t>
    <phoneticPr fontId="9" type="noConversion"/>
  </si>
  <si>
    <t>4. 보존관리 시설 및 장비</t>
    <phoneticPr fontId="9" type="noConversion"/>
  </si>
  <si>
    <t>7. 기타 그외 업무</t>
    <phoneticPr fontId="9" type="noConversion"/>
  </si>
  <si>
    <t>가입기록관리 협의회 명칭</t>
    <phoneticPr fontId="9" type="noConversion"/>
  </si>
  <si>
    <t>표준 RMS</t>
    <phoneticPr fontId="9" type="noConversion"/>
  </si>
  <si>
    <t>자체개발</t>
    <phoneticPr fontId="5" type="noConversion"/>
  </si>
  <si>
    <t>기록물관리 전문요원 근무년수 (자동계산) (단위 : 년)</t>
    <phoneticPr fontId="5" type="noConversion"/>
  </si>
  <si>
    <t>1-2. 기록관리 수행인력</t>
    <phoneticPr fontId="5" type="noConversion"/>
  </si>
  <si>
    <t>2. 기록관리 현황</t>
    <phoneticPr fontId="5" type="noConversion"/>
  </si>
  <si>
    <t>작년 
제출여부</t>
    <phoneticPr fontId="9" type="noConversion"/>
  </si>
  <si>
    <t>정부지원
예산
(백만원)</t>
    <phoneticPr fontId="9" type="noConversion"/>
  </si>
  <si>
    <t>기록관
설치대상</t>
    <phoneticPr fontId="5" type="noConversion"/>
  </si>
  <si>
    <t>기록관리
전담부서</t>
    <phoneticPr fontId="5" type="noConversion"/>
  </si>
  <si>
    <t>비전자
기록물</t>
    <phoneticPr fontId="5" type="noConversion"/>
  </si>
  <si>
    <t>시스템
 데이터</t>
    <phoneticPr fontId="6" type="noConversion"/>
  </si>
  <si>
    <t>기록관리
기준표</t>
    <phoneticPr fontId="9" type="noConversion"/>
  </si>
  <si>
    <t>공문서
분류표</t>
    <phoneticPr fontId="9" type="noConversion"/>
  </si>
  <si>
    <t>전자문서
시스템</t>
    <phoneticPr fontId="9" type="noConversion"/>
  </si>
  <si>
    <t>기타 
시스템
(이름)</t>
    <phoneticPr fontId="9" type="noConversion"/>
  </si>
  <si>
    <t>자료관
시스템</t>
    <phoneticPr fontId="9" type="noConversion"/>
  </si>
  <si>
    <t>컨설팅 
희망 일정</t>
    <phoneticPr fontId="9" type="noConversion"/>
  </si>
  <si>
    <t>2. 기록물
분류체계
 마련</t>
    <phoneticPr fontId="9" type="noConversion"/>
  </si>
  <si>
    <t>1. 기록물
관리절차</t>
    <phoneticPr fontId="9" type="noConversion"/>
  </si>
  <si>
    <t>3. 기록관리
시스템
구축 및 운영</t>
    <phoneticPr fontId="9" type="noConversion"/>
  </si>
  <si>
    <t>5. 기록관 조직 및 기록관리 인식개선</t>
    <phoneticPr fontId="9" type="noConversion"/>
  </si>
  <si>
    <t>6. 기록물 
수집 및 전시</t>
    <phoneticPr fontId="9" type="noConversion"/>
  </si>
  <si>
    <t>가입된 
기록관리
협의회 유무</t>
    <phoneticPr fontId="9" type="noConversion"/>
  </si>
  <si>
    <t>--선택--</t>
  </si>
  <si>
    <t>1년 이상
3년 미만</t>
    <phoneticPr fontId="9" type="noConversion"/>
  </si>
  <si>
    <t>3년 이상
5년 미만</t>
    <phoneticPr fontId="9" type="noConversion"/>
  </si>
  <si>
    <r>
      <t xml:space="preserve"> 기록물관리 전문요원
채용연월
</t>
    </r>
    <r>
      <rPr>
        <b/>
        <sz val="9"/>
        <color indexed="10"/>
        <rFont val="굴림"/>
        <family val="3"/>
        <charset val="129"/>
      </rPr>
      <t>(정확한 채용 월을 모르는 
경우 1월 선택)</t>
    </r>
    <phoneticPr fontId="0" type="noConversion"/>
  </si>
  <si>
    <t>기타 유무</t>
    <phoneticPr fontId="5" type="noConversion"/>
  </si>
  <si>
    <t>3. 컨설팅 수요조사 및 의견제안, 협의회</t>
    <phoneticPr fontId="5" type="noConversion"/>
  </si>
  <si>
    <t>1-1. 기관명</t>
    <phoneticPr fontId="0" type="noConversion"/>
  </si>
  <si>
    <t>1-2. 기관 전체 정원</t>
    <phoneticPr fontId="0" type="noConversion"/>
  </si>
  <si>
    <t>1-3. 기록관 설치여부</t>
    <phoneticPr fontId="0" type="noConversion"/>
  </si>
  <si>
    <t>1-4. 기록관리 수행인력(명)</t>
    <phoneticPr fontId="0" type="noConversion"/>
  </si>
  <si>
    <t>1-5. 기록관리 수행인력 현황</t>
    <phoneticPr fontId="0" type="noConversion"/>
  </si>
  <si>
    <t>비전자문서</t>
    <phoneticPr fontId="5" type="noConversion"/>
  </si>
  <si>
    <t>파악불가</t>
    <phoneticPr fontId="5" type="noConversion"/>
  </si>
  <si>
    <t>보유</t>
    <phoneticPr fontId="5" type="noConversion"/>
  </si>
  <si>
    <t>영구</t>
    <phoneticPr fontId="0" type="noConversion"/>
  </si>
  <si>
    <t>준영구</t>
    <phoneticPr fontId="0" type="noConversion"/>
  </si>
  <si>
    <t>30년</t>
    <phoneticPr fontId="0" type="noConversion"/>
  </si>
  <si>
    <t>10년</t>
    <phoneticPr fontId="0" type="noConversion"/>
  </si>
  <si>
    <t>5년</t>
    <phoneticPr fontId="0" type="noConversion"/>
  </si>
  <si>
    <t>3년</t>
    <phoneticPr fontId="0" type="noConversion"/>
  </si>
  <si>
    <t>1년</t>
    <phoneticPr fontId="0" type="noConversion"/>
  </si>
  <si>
    <t xml:space="preserve">1-8. 기록관(총무팀 관할 서고) 면적 및 보유문서량            </t>
    <phoneticPr fontId="0" type="noConversion"/>
  </si>
  <si>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2</t>
    </r>
    <r>
      <rPr>
        <sz val="10"/>
        <rFont val="돋움"/>
        <family val="3"/>
        <charset val="129"/>
      </rPr>
      <t>서고</t>
    </r>
    <phoneticPr fontId="5" type="noConversion"/>
  </si>
  <si>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3서고</t>
    </r>
    <r>
      <rPr>
        <sz val="10"/>
        <rFont val="돋움"/>
        <family val="3"/>
        <charset val="129"/>
      </rPr>
      <t/>
    </r>
  </si>
  <si>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4서고</t>
    </r>
    <r>
      <rPr>
        <sz val="10"/>
        <rFont val="돋움"/>
        <family val="3"/>
        <charset val="129"/>
      </rPr>
      <t/>
    </r>
  </si>
  <si>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5서고</t>
    </r>
    <r>
      <rPr>
        <sz val="10"/>
        <rFont val="돋움"/>
        <family val="3"/>
        <charset val="129"/>
      </rPr>
      <t/>
    </r>
  </si>
  <si>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6서고</t>
    </r>
    <r>
      <rPr>
        <sz val="10"/>
        <rFont val="돋움"/>
        <family val="3"/>
        <charset val="129"/>
      </rPr>
      <t/>
    </r>
  </si>
  <si>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7서고</t>
    </r>
    <r>
      <rPr>
        <sz val="10"/>
        <rFont val="돋움"/>
        <family val="3"/>
        <charset val="129"/>
      </rPr>
      <t/>
    </r>
  </si>
  <si>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8서고</t>
    </r>
    <r>
      <rPr>
        <sz val="10"/>
        <rFont val="돋움"/>
        <family val="3"/>
        <charset val="129"/>
      </rPr>
      <t/>
    </r>
  </si>
  <si>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9서고</t>
    </r>
    <r>
      <rPr>
        <sz val="10"/>
        <rFont val="돋움"/>
        <family val="3"/>
        <charset val="129"/>
      </rPr>
      <t/>
    </r>
  </si>
  <si>
    <t>구분</t>
    <phoneticPr fontId="5" type="noConversion"/>
  </si>
  <si>
    <t>면적</t>
    <phoneticPr fontId="5" type="noConversion"/>
  </si>
  <si>
    <t>보유문서 권수</t>
    <phoneticPr fontId="5" type="noConversion"/>
  </si>
  <si>
    <t>제1서고(기록관)</t>
    <phoneticPr fontId="5" type="noConversion"/>
  </si>
  <si>
    <r>
      <t xml:space="preserve">1-6. </t>
    </r>
    <r>
      <rPr>
        <b/>
        <sz val="10"/>
        <rFont val="돋움"/>
        <family val="3"/>
        <charset val="129"/>
      </rPr>
      <t>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기관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문서보유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현황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2021</t>
    </r>
    <r>
      <rPr>
        <b/>
        <sz val="10"/>
        <rFont val="돋움"/>
        <family val="3"/>
        <charset val="129"/>
      </rPr>
      <t>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기준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단위</t>
    </r>
    <r>
      <rPr>
        <b/>
        <sz val="10"/>
        <rFont val="Arial"/>
        <family val="2"/>
      </rPr>
      <t xml:space="preserve">: </t>
    </r>
    <r>
      <rPr>
        <b/>
        <sz val="10"/>
        <rFont val="돋움"/>
        <family val="3"/>
        <charset val="129"/>
      </rPr>
      <t>권</t>
    </r>
    <r>
      <rPr>
        <b/>
        <sz val="10"/>
        <rFont val="Arial"/>
        <family val="2"/>
      </rPr>
      <t>)</t>
    </r>
    <phoneticPr fontId="5" type="noConversion"/>
  </si>
  <si>
    <r>
      <t xml:space="preserve">1-7. </t>
    </r>
    <r>
      <rPr>
        <b/>
        <sz val="10"/>
        <rFont val="돋움"/>
        <family val="3"/>
        <charset val="129"/>
      </rPr>
      <t>기록관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총무팀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관할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서고</t>
    </r>
    <r>
      <rPr>
        <b/>
        <sz val="10"/>
        <rFont val="Arial"/>
        <family val="2"/>
      </rPr>
      <t>)</t>
    </r>
    <r>
      <rPr>
        <b/>
        <sz val="10"/>
        <rFont val="돋움"/>
        <family val="3"/>
        <charset val="129"/>
      </rPr>
      <t>비전자문서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보존기간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현황</t>
    </r>
    <r>
      <rPr>
        <b/>
        <sz val="10"/>
        <rFont val="Arial"/>
        <family val="2"/>
      </rPr>
      <t xml:space="preserve">                                                                   2021</t>
    </r>
    <r>
      <rPr>
        <b/>
        <sz val="10"/>
        <rFont val="돋움"/>
        <family val="3"/>
        <charset val="129"/>
      </rPr>
      <t>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기준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단위</t>
    </r>
    <r>
      <rPr>
        <b/>
        <sz val="10"/>
        <rFont val="Arial"/>
        <family val="2"/>
      </rPr>
      <t xml:space="preserve">: </t>
    </r>
    <r>
      <rPr>
        <b/>
        <sz val="10"/>
        <rFont val="돋움"/>
        <family val="3"/>
        <charset val="129"/>
      </rPr>
      <t>권</t>
    </r>
    <r>
      <rPr>
        <b/>
        <sz val="10"/>
        <rFont val="Arial"/>
        <family val="2"/>
      </rPr>
      <t>)</t>
    </r>
    <phoneticPr fontId="5" type="noConversion"/>
  </si>
  <si>
    <t>한국지역난방공사</t>
    <phoneticPr fontId="5" type="noConversion"/>
  </si>
  <si>
    <t>전문요원1</t>
    <phoneticPr fontId="5" type="noConversion"/>
  </si>
  <si>
    <t>o</t>
    <phoneticPr fontId="5" type="noConversion"/>
  </si>
  <si>
    <t>선임(과장급)</t>
    <phoneticPr fontId="5" type="noConversion"/>
  </si>
  <si>
    <t>2011</t>
  </si>
  <si>
    <t>12</t>
  </si>
  <si>
    <r>
      <t>324(</t>
    </r>
    <r>
      <rPr>
        <sz val="10"/>
        <rFont val="돋움"/>
        <family val="3"/>
        <charset val="129"/>
      </rPr>
      <t>제곱미터</t>
    </r>
    <r>
      <rPr>
        <sz val="10"/>
        <rFont val="Arial"/>
        <family val="2"/>
      </rPr>
      <t>)</t>
    </r>
    <phoneticPr fontId="5" type="noConversion"/>
  </si>
  <si>
    <r>
      <t>5,756(</t>
    </r>
    <r>
      <rPr>
        <sz val="10"/>
        <rFont val="돋움"/>
        <family val="3"/>
        <charset val="129"/>
      </rPr>
      <t>매년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시스템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편철</t>
    </r>
    <r>
      <rPr>
        <sz val="10"/>
        <rFont val="Arial"/>
        <family val="2"/>
      </rPr>
      <t>)</t>
    </r>
    <phoneticPr fontId="5" type="noConversion"/>
  </si>
  <si>
    <r>
      <t>17468</t>
    </r>
    <r>
      <rPr>
        <sz val="10"/>
        <rFont val="돋움"/>
        <family val="3"/>
        <charset val="129"/>
      </rPr>
      <t>권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</si>
</sst>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7" formatCode="yyyy&quot;년&quot;\ m&quot;월&quot;\ d&quot;일&quot;;@"/>
    <numFmt numFmtId="178" formatCode="mm&quot;월&quot;\ dd&quot;일&quot;"/>
    <numFmt numFmtId="179" formatCode="0_ "/>
    <numFmt numFmtId="181" formatCode="0_);[Red]\(0\)"/>
    <numFmt numFmtId="182" formatCode="#,##0_);[Red]\(#,##0\)"/>
    <numFmt numFmtId="192" formatCode="0.0_ "/>
    <numFmt numFmtId="202" formatCode="0.0"/>
  </numFmts>
  <fonts count="22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b/>
      <sz val="9"/>
      <color indexed="10"/>
      <name val="굴림"/>
      <family val="3"/>
      <charset val="129"/>
    </font>
    <font>
      <sz val="8"/>
      <name val="맑은 고딕"/>
      <family val="3"/>
      <charset val="129"/>
    </font>
    <font>
      <b/>
      <sz val="9"/>
      <color indexed="10"/>
      <name val="굴림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48"/>
      <color rgb="FFFF0000"/>
      <name val="맑은 고딕"/>
      <family val="3"/>
      <charset val="129"/>
      <scheme val="major"/>
    </font>
    <font>
      <sz val="8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0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4">
    <xf numFmtId="0" fontId="0" fillId="0" borderId="0"/>
    <xf numFmtId="0" fontId="14" fillId="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3" fillId="0" borderId="0" xfId="0" applyFont="1"/>
    <xf numFmtId="0" fontId="4" fillId="0" borderId="0" xfId="0" applyFont="1"/>
    <xf numFmtId="177" fontId="3" fillId="0" borderId="0" xfId="0" applyNumberFormat="1" applyFont="1"/>
    <xf numFmtId="0" fontId="7" fillId="0" borderId="0" xfId="0" applyFont="1"/>
    <xf numFmtId="0" fontId="16" fillId="3" borderId="0" xfId="11" applyFont="1" applyFill="1" applyBorder="1" applyAlignment="1">
      <alignment horizontal="center" vertical="center"/>
    </xf>
    <xf numFmtId="41" fontId="16" fillId="4" borderId="1" xfId="4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6" fillId="3" borderId="3" xfId="11" applyNumberFormat="1" applyFont="1" applyFill="1" applyBorder="1" applyAlignment="1">
      <alignment horizontal="center" vertical="center" wrapText="1"/>
    </xf>
    <xf numFmtId="0" fontId="16" fillId="0" borderId="3" xfId="11" applyNumberFormat="1" applyFont="1" applyFill="1" applyBorder="1" applyAlignment="1">
      <alignment horizontal="center" vertical="center" wrapText="1"/>
    </xf>
    <xf numFmtId="0" fontId="16" fillId="3" borderId="0" xfId="11" applyNumberFormat="1" applyFont="1" applyFill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 wrapText="1"/>
    </xf>
    <xf numFmtId="0" fontId="18" fillId="3" borderId="0" xfId="1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182" fontId="16" fillId="6" borderId="3" xfId="11" applyNumberFormat="1" applyFont="1" applyFill="1" applyBorder="1" applyAlignment="1">
      <alignment horizontal="center" vertical="center" wrapText="1"/>
    </xf>
    <xf numFmtId="49" fontId="16" fillId="7" borderId="3" xfId="11" applyNumberFormat="1" applyFont="1" applyFill="1" applyBorder="1" applyAlignment="1">
      <alignment horizontal="center" vertical="center" wrapText="1"/>
    </xf>
    <xf numFmtId="49" fontId="16" fillId="0" borderId="3" xfId="11" applyNumberFormat="1" applyFont="1" applyFill="1" applyBorder="1" applyAlignment="1">
      <alignment horizontal="center" vertical="center" wrapText="1"/>
    </xf>
    <xf numFmtId="49" fontId="16" fillId="3" borderId="3" xfId="11" applyNumberFormat="1" applyFont="1" applyFill="1" applyBorder="1" applyAlignment="1">
      <alignment horizontal="center" vertical="center" wrapText="1"/>
    </xf>
    <xf numFmtId="0" fontId="16" fillId="8" borderId="1" xfId="11" applyFont="1" applyFill="1" applyBorder="1" applyAlignment="1">
      <alignment horizontal="center" vertical="center" wrapText="1"/>
    </xf>
    <xf numFmtId="49" fontId="16" fillId="6" borderId="3" xfId="11" applyNumberFormat="1" applyFont="1" applyFill="1" applyBorder="1" applyAlignment="1">
      <alignment horizontal="center" vertical="center" wrapText="1"/>
    </xf>
    <xf numFmtId="0" fontId="16" fillId="7" borderId="3" xfId="11" applyFont="1" applyFill="1" applyBorder="1" applyAlignment="1">
      <alignment horizontal="center" vertical="center" wrapText="1"/>
    </xf>
    <xf numFmtId="0" fontId="16" fillId="4" borderId="3" xfId="11" applyFont="1" applyFill="1" applyBorder="1" applyAlignment="1">
      <alignment horizontal="center" vertical="center" wrapText="1"/>
    </xf>
    <xf numFmtId="0" fontId="16" fillId="8" borderId="4" xfId="11" applyFont="1" applyFill="1" applyBorder="1" applyAlignment="1">
      <alignment horizontal="center" vertical="center" wrapText="1"/>
    </xf>
    <xf numFmtId="41" fontId="16" fillId="4" borderId="3" xfId="4" applyFont="1" applyFill="1" applyBorder="1" applyAlignment="1">
      <alignment horizontal="center" vertical="center" wrapText="1"/>
    </xf>
    <xf numFmtId="0" fontId="16" fillId="8" borderId="3" xfId="11" applyFont="1" applyFill="1" applyBorder="1" applyAlignment="1">
      <alignment horizontal="center" vertical="center" wrapText="1"/>
    </xf>
    <xf numFmtId="181" fontId="0" fillId="0" borderId="0" xfId="0" applyNumberFormat="1"/>
    <xf numFmtId="192" fontId="16" fillId="0" borderId="3" xfId="11" applyNumberFormat="1" applyFont="1" applyFill="1" applyBorder="1" applyAlignment="1">
      <alignment horizontal="center" vertical="center" wrapText="1"/>
    </xf>
    <xf numFmtId="2" fontId="16" fillId="3" borderId="3" xfId="11" applyNumberFormat="1" applyFont="1" applyFill="1" applyBorder="1" applyAlignment="1">
      <alignment horizontal="center" vertical="center" wrapText="1"/>
    </xf>
    <xf numFmtId="0" fontId="16" fillId="3" borderId="3" xfId="4" applyNumberFormat="1" applyFont="1" applyFill="1" applyBorder="1" applyAlignment="1">
      <alignment horizontal="center" vertical="center" wrapText="1"/>
    </xf>
    <xf numFmtId="177" fontId="19" fillId="8" borderId="3" xfId="0" applyNumberFormat="1" applyFont="1" applyFill="1" applyBorder="1" applyAlignment="1">
      <alignment horizontal="center" vertical="center" wrapText="1"/>
    </xf>
    <xf numFmtId="2" fontId="19" fillId="8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6" fillId="7" borderId="3" xfId="1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202" fontId="0" fillId="0" borderId="0" xfId="0" applyNumberFormat="1"/>
    <xf numFmtId="0" fontId="16" fillId="0" borderId="3" xfId="5" applyNumberFormat="1" applyFont="1" applyFill="1" applyBorder="1" applyAlignment="1">
      <alignment horizontal="center" vertical="center" wrapText="1"/>
    </xf>
    <xf numFmtId="202" fontId="19" fillId="0" borderId="3" xfId="0" applyNumberFormat="1" applyFont="1" applyBorder="1" applyAlignment="1">
      <alignment horizontal="center" vertical="center"/>
    </xf>
    <xf numFmtId="181" fontId="19" fillId="0" borderId="3" xfId="0" applyNumberFormat="1" applyFont="1" applyBorder="1" applyAlignment="1">
      <alignment horizontal="center" vertical="center" wrapText="1"/>
    </xf>
    <xf numFmtId="181" fontId="16" fillId="3" borderId="3" xfId="11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16" xfId="0" applyBorder="1"/>
    <xf numFmtId="0" fontId="0" fillId="0" borderId="0" xfId="0" applyBorder="1"/>
    <xf numFmtId="0" fontId="4" fillId="0" borderId="2" xfId="0" applyFont="1" applyBorder="1"/>
    <xf numFmtId="0" fontId="0" fillId="3" borderId="0" xfId="0" applyFont="1" applyFill="1" applyBorder="1" applyAlignment="1"/>
    <xf numFmtId="0" fontId="0" fillId="3" borderId="5" xfId="0" applyFont="1" applyFill="1" applyBorder="1" applyAlignment="1"/>
    <xf numFmtId="0" fontId="7" fillId="0" borderId="3" xfId="0" applyFont="1" applyBorder="1"/>
    <xf numFmtId="0" fontId="0" fillId="0" borderId="5" xfId="0" applyBorder="1"/>
    <xf numFmtId="2" fontId="4" fillId="3" borderId="5" xfId="0" applyNumberFormat="1" applyFont="1" applyFill="1" applyBorder="1" applyAlignment="1">
      <alignment horizontal="center" vertical="center" wrapText="1"/>
    </xf>
    <xf numFmtId="178" fontId="2" fillId="3" borderId="0" xfId="0" applyNumberFormat="1" applyFont="1" applyFill="1" applyBorder="1" applyAlignment="1">
      <alignment horizontal="center" vertical="center"/>
    </xf>
    <xf numFmtId="178" fontId="2" fillId="3" borderId="0" xfId="0" applyNumberFormat="1" applyFont="1" applyFill="1" applyBorder="1" applyAlignment="1">
      <alignment vertical="center"/>
    </xf>
    <xf numFmtId="178" fontId="2" fillId="5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78" fontId="2" fillId="9" borderId="3" xfId="0" applyNumberFormat="1" applyFont="1" applyFill="1" applyBorder="1" applyAlignment="1">
      <alignment horizontal="left" vertical="center"/>
    </xf>
    <xf numFmtId="2" fontId="7" fillId="5" borderId="3" xfId="0" applyNumberFormat="1" applyFont="1" applyFill="1" applyBorder="1" applyAlignment="1">
      <alignment horizontal="center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0" fontId="20" fillId="0" borderId="17" xfId="5" applyFont="1" applyBorder="1" applyAlignment="1">
      <alignment horizontal="left" vertical="center" wrapText="1"/>
    </xf>
    <xf numFmtId="0" fontId="20" fillId="0" borderId="18" xfId="5" applyFont="1" applyBorder="1" applyAlignment="1">
      <alignment horizontal="left" vertical="center" wrapText="1"/>
    </xf>
    <xf numFmtId="179" fontId="0" fillId="0" borderId="3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3" borderId="8" xfId="0" applyNumberFormat="1" applyFill="1" applyBorder="1" applyAlignment="1">
      <alignment horizontal="center" vertical="center"/>
    </xf>
    <xf numFmtId="179" fontId="0" fillId="3" borderId="5" xfId="0" applyNumberFormat="1" applyFill="1" applyBorder="1" applyAlignment="1">
      <alignment horizontal="center" vertical="center"/>
    </xf>
    <xf numFmtId="178" fontId="2" fillId="9" borderId="3" xfId="0" applyNumberFormat="1" applyFont="1" applyFill="1" applyBorder="1" applyAlignment="1">
      <alignment horizontal="left" vertical="center" wrapText="1"/>
    </xf>
    <xf numFmtId="2" fontId="4" fillId="5" borderId="6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179" fontId="4" fillId="3" borderId="6" xfId="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179" fontId="2" fillId="9" borderId="3" xfId="0" applyNumberFormat="1" applyFont="1" applyFill="1" applyBorder="1" applyAlignment="1">
      <alignment horizontal="center" vertical="center"/>
    </xf>
    <xf numFmtId="178" fontId="2" fillId="9" borderId="9" xfId="0" applyNumberFormat="1" applyFont="1" applyFill="1" applyBorder="1" applyAlignment="1">
      <alignment horizontal="left" vertical="center" wrapText="1"/>
    </xf>
    <xf numFmtId="178" fontId="2" fillId="9" borderId="9" xfId="0" applyNumberFormat="1" applyFont="1" applyFill="1" applyBorder="1" applyAlignment="1">
      <alignment horizontal="left" vertical="center"/>
    </xf>
    <xf numFmtId="178" fontId="2" fillId="9" borderId="4" xfId="0" applyNumberFormat="1" applyFont="1" applyFill="1" applyBorder="1" applyAlignment="1">
      <alignment horizontal="center" vertical="center" wrapText="1"/>
    </xf>
    <xf numFmtId="178" fontId="2" fillId="9" borderId="8" xfId="0" applyNumberFormat="1" applyFont="1" applyFill="1" applyBorder="1" applyAlignment="1">
      <alignment horizontal="center" vertical="center"/>
    </xf>
    <xf numFmtId="178" fontId="2" fillId="9" borderId="9" xfId="0" applyNumberFormat="1" applyFont="1" applyFill="1" applyBorder="1" applyAlignment="1">
      <alignment horizontal="center" vertical="center"/>
    </xf>
    <xf numFmtId="178" fontId="2" fillId="9" borderId="3" xfId="0" applyNumberFormat="1" applyFont="1" applyFill="1" applyBorder="1" applyAlignment="1">
      <alignment horizontal="center" vertical="center" wrapText="1"/>
    </xf>
    <xf numFmtId="178" fontId="2" fillId="9" borderId="3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2" fontId="4" fillId="5" borderId="7" xfId="0" applyNumberFormat="1" applyFont="1" applyFill="1" applyBorder="1" applyAlignment="1">
      <alignment horizontal="center" vertical="center"/>
    </xf>
    <xf numFmtId="181" fontId="4" fillId="0" borderId="3" xfId="0" applyNumberFormat="1" applyFont="1" applyFill="1" applyBorder="1" applyAlignment="1">
      <alignment horizontal="center" vertical="center"/>
    </xf>
    <xf numFmtId="181" fontId="4" fillId="0" borderId="6" xfId="0" applyNumberFormat="1" applyFont="1" applyFill="1" applyBorder="1" applyAlignment="1">
      <alignment horizontal="center" vertical="center"/>
    </xf>
    <xf numFmtId="181" fontId="4" fillId="0" borderId="7" xfId="0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177" fontId="4" fillId="5" borderId="3" xfId="0" applyNumberFormat="1" applyFont="1" applyFill="1" applyBorder="1" applyAlignment="1" applyProtection="1">
      <alignment horizontal="center" vertical="center"/>
      <protection locked="0"/>
    </xf>
    <xf numFmtId="49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2" fontId="4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41" fontId="16" fillId="4" borderId="3" xfId="4" applyFont="1" applyFill="1" applyBorder="1" applyAlignment="1">
      <alignment horizontal="center" vertical="center" wrapText="1"/>
    </xf>
    <xf numFmtId="0" fontId="16" fillId="8" borderId="3" xfId="11" applyFont="1" applyFill="1" applyBorder="1" applyAlignment="1">
      <alignment horizontal="center" vertical="center" wrapText="1"/>
    </xf>
    <xf numFmtId="0" fontId="16" fillId="8" borderId="10" xfId="11" applyFont="1" applyFill="1" applyBorder="1" applyAlignment="1">
      <alignment horizontal="center" vertical="center" wrapText="1"/>
    </xf>
    <xf numFmtId="0" fontId="16" fillId="8" borderId="11" xfId="11" applyFont="1" applyFill="1" applyBorder="1" applyAlignment="1">
      <alignment horizontal="center" vertical="center" wrapText="1"/>
    </xf>
    <xf numFmtId="0" fontId="16" fillId="8" borderId="12" xfId="11" applyFont="1" applyFill="1" applyBorder="1" applyAlignment="1">
      <alignment horizontal="center" vertical="center" wrapText="1"/>
    </xf>
    <xf numFmtId="0" fontId="16" fillId="8" borderId="14" xfId="11" applyFont="1" applyFill="1" applyBorder="1" applyAlignment="1">
      <alignment horizontal="center" vertical="center" wrapText="1"/>
    </xf>
    <xf numFmtId="0" fontId="16" fillId="8" borderId="2" xfId="11" applyFont="1" applyFill="1" applyBorder="1" applyAlignment="1">
      <alignment horizontal="center" vertical="center" wrapText="1"/>
    </xf>
    <xf numFmtId="0" fontId="16" fillId="8" borderId="15" xfId="11" applyFont="1" applyFill="1" applyBorder="1" applyAlignment="1">
      <alignment horizontal="center" vertical="center" wrapText="1"/>
    </xf>
    <xf numFmtId="0" fontId="16" fillId="7" borderId="3" xfId="11" applyFont="1" applyFill="1" applyBorder="1" applyAlignment="1">
      <alignment horizontal="center" vertical="center" wrapText="1"/>
    </xf>
    <xf numFmtId="0" fontId="16" fillId="4" borderId="3" xfId="11" applyFont="1" applyFill="1" applyBorder="1" applyAlignment="1">
      <alignment horizontal="center" vertical="center" wrapText="1"/>
    </xf>
    <xf numFmtId="0" fontId="16" fillId="8" borderId="4" xfId="11" applyFont="1" applyFill="1" applyBorder="1" applyAlignment="1">
      <alignment horizontal="center" vertical="center" wrapText="1"/>
    </xf>
    <xf numFmtId="0" fontId="16" fillId="8" borderId="8" xfId="11" applyFont="1" applyFill="1" applyBorder="1" applyAlignment="1">
      <alignment horizontal="center" vertical="center" wrapText="1"/>
    </xf>
    <xf numFmtId="0" fontId="16" fillId="8" borderId="9" xfId="11" applyFont="1" applyFill="1" applyBorder="1" applyAlignment="1">
      <alignment horizontal="center" vertical="center" wrapText="1"/>
    </xf>
    <xf numFmtId="41" fontId="21" fillId="13" borderId="7" xfId="4" applyFont="1" applyFill="1" applyBorder="1" applyAlignment="1">
      <alignment horizontal="center" vertical="center" wrapText="1"/>
    </xf>
    <xf numFmtId="49" fontId="16" fillId="6" borderId="3" xfId="11" applyNumberFormat="1" applyFont="1" applyFill="1" applyBorder="1" applyAlignment="1">
      <alignment horizontal="center" vertical="center" wrapText="1"/>
    </xf>
    <xf numFmtId="0" fontId="16" fillId="6" borderId="3" xfId="11" applyFont="1" applyFill="1" applyBorder="1" applyAlignment="1">
      <alignment horizontal="center" vertical="center" wrapText="1"/>
    </xf>
    <xf numFmtId="49" fontId="16" fillId="7" borderId="10" xfId="11" applyNumberFormat="1" applyFont="1" applyFill="1" applyBorder="1" applyAlignment="1">
      <alignment horizontal="center" vertical="center" wrapText="1"/>
    </xf>
    <xf numFmtId="49" fontId="16" fillId="7" borderId="11" xfId="11" applyNumberFormat="1" applyFont="1" applyFill="1" applyBorder="1" applyAlignment="1">
      <alignment horizontal="center" vertical="center" wrapText="1"/>
    </xf>
    <xf numFmtId="49" fontId="16" fillId="7" borderId="12" xfId="11" applyNumberFormat="1" applyFont="1" applyFill="1" applyBorder="1" applyAlignment="1">
      <alignment horizontal="center" vertical="center" wrapText="1"/>
    </xf>
    <xf numFmtId="49" fontId="16" fillId="7" borderId="5" xfId="11" applyNumberFormat="1" applyFont="1" applyFill="1" applyBorder="1" applyAlignment="1">
      <alignment horizontal="center" vertical="center" wrapText="1"/>
    </xf>
    <xf numFmtId="49" fontId="16" fillId="7" borderId="0" xfId="11" applyNumberFormat="1" applyFont="1" applyFill="1" applyBorder="1" applyAlignment="1">
      <alignment horizontal="center" vertical="center" wrapText="1"/>
    </xf>
    <xf numFmtId="49" fontId="16" fillId="7" borderId="13" xfId="11" applyNumberFormat="1" applyFont="1" applyFill="1" applyBorder="1" applyAlignment="1">
      <alignment horizontal="center" vertical="center" wrapText="1"/>
    </xf>
    <xf numFmtId="49" fontId="16" fillId="7" borderId="14" xfId="11" applyNumberFormat="1" applyFont="1" applyFill="1" applyBorder="1" applyAlignment="1">
      <alignment horizontal="center" vertical="center" wrapText="1"/>
    </xf>
    <xf numFmtId="49" fontId="16" fillId="7" borderId="2" xfId="11" applyNumberFormat="1" applyFont="1" applyFill="1" applyBorder="1" applyAlignment="1">
      <alignment horizontal="center" vertical="center" wrapText="1"/>
    </xf>
    <xf numFmtId="49" fontId="16" fillId="7" borderId="15" xfId="11" applyNumberFormat="1" applyFont="1" applyFill="1" applyBorder="1" applyAlignment="1">
      <alignment horizontal="center" vertical="center" wrapText="1"/>
    </xf>
    <xf numFmtId="0" fontId="16" fillId="7" borderId="10" xfId="11" applyFont="1" applyFill="1" applyBorder="1" applyAlignment="1">
      <alignment horizontal="center" vertical="center" wrapText="1"/>
    </xf>
    <xf numFmtId="0" fontId="16" fillId="7" borderId="11" xfId="11" applyFont="1" applyFill="1" applyBorder="1" applyAlignment="1">
      <alignment horizontal="center" vertical="center" wrapText="1"/>
    </xf>
    <xf numFmtId="0" fontId="16" fillId="7" borderId="12" xfId="11" applyFont="1" applyFill="1" applyBorder="1" applyAlignment="1">
      <alignment horizontal="center" vertical="center" wrapText="1"/>
    </xf>
    <xf numFmtId="0" fontId="16" fillId="7" borderId="5" xfId="11" applyFont="1" applyFill="1" applyBorder="1" applyAlignment="1">
      <alignment horizontal="center" vertical="center" wrapText="1"/>
    </xf>
    <xf numFmtId="0" fontId="16" fillId="7" borderId="0" xfId="11" applyFont="1" applyFill="1" applyBorder="1" applyAlignment="1">
      <alignment horizontal="center" vertical="center" wrapText="1"/>
    </xf>
    <xf numFmtId="0" fontId="16" fillId="7" borderId="13" xfId="11" applyFont="1" applyFill="1" applyBorder="1" applyAlignment="1">
      <alignment horizontal="center" vertical="center" wrapText="1"/>
    </xf>
    <xf numFmtId="0" fontId="16" fillId="7" borderId="14" xfId="11" applyFont="1" applyFill="1" applyBorder="1" applyAlignment="1">
      <alignment horizontal="center" vertical="center" wrapText="1"/>
    </xf>
    <xf numFmtId="0" fontId="16" fillId="7" borderId="2" xfId="11" applyFont="1" applyFill="1" applyBorder="1" applyAlignment="1">
      <alignment horizontal="center" vertical="center" wrapText="1"/>
    </xf>
    <xf numFmtId="0" fontId="16" fillId="7" borderId="15" xfId="11" applyFont="1" applyFill="1" applyBorder="1" applyAlignment="1">
      <alignment horizontal="center" vertical="center" wrapText="1"/>
    </xf>
    <xf numFmtId="0" fontId="16" fillId="8" borderId="6" xfId="11" applyFont="1" applyFill="1" applyBorder="1" applyAlignment="1">
      <alignment horizontal="center" vertical="center" wrapText="1"/>
    </xf>
    <xf numFmtId="0" fontId="16" fillId="8" borderId="7" xfId="11" applyFont="1" applyFill="1" applyBorder="1" applyAlignment="1">
      <alignment horizontal="center" vertical="center" wrapText="1"/>
    </xf>
    <xf numFmtId="0" fontId="16" fillId="8" borderId="1" xfId="11" applyFont="1" applyFill="1" applyBorder="1" applyAlignment="1">
      <alignment horizontal="center" vertical="center" wrapText="1"/>
    </xf>
    <xf numFmtId="0" fontId="21" fillId="11" borderId="6" xfId="11" applyFont="1" applyFill="1" applyBorder="1" applyAlignment="1">
      <alignment horizontal="center" vertical="center" wrapText="1"/>
    </xf>
    <xf numFmtId="0" fontId="21" fillId="11" borderId="7" xfId="11" applyFont="1" applyFill="1" applyBorder="1" applyAlignment="1">
      <alignment horizontal="center" vertical="center" wrapText="1"/>
    </xf>
    <xf numFmtId="0" fontId="21" fillId="11" borderId="1" xfId="11" applyFont="1" applyFill="1" applyBorder="1" applyAlignment="1">
      <alignment horizontal="center" vertical="center" wrapText="1"/>
    </xf>
    <xf numFmtId="0" fontId="21" fillId="12" borderId="6" xfId="11" applyFont="1" applyFill="1" applyBorder="1" applyAlignment="1">
      <alignment horizontal="center" vertical="center" wrapText="1"/>
    </xf>
    <xf numFmtId="0" fontId="21" fillId="12" borderId="7" xfId="11" applyFont="1" applyFill="1" applyBorder="1" applyAlignment="1">
      <alignment horizontal="center" vertical="center" wrapText="1"/>
    </xf>
    <xf numFmtId="178" fontId="16" fillId="8" borderId="10" xfId="11" applyNumberFormat="1" applyFont="1" applyFill="1" applyBorder="1" applyAlignment="1">
      <alignment horizontal="center" vertical="center" wrapText="1"/>
    </xf>
    <xf numFmtId="178" fontId="16" fillId="8" borderId="11" xfId="11" applyNumberFormat="1" applyFont="1" applyFill="1" applyBorder="1" applyAlignment="1">
      <alignment horizontal="center" vertical="center" wrapText="1"/>
    </xf>
    <xf numFmtId="178" fontId="16" fillId="8" borderId="12" xfId="11" applyNumberFormat="1" applyFont="1" applyFill="1" applyBorder="1" applyAlignment="1">
      <alignment horizontal="center" vertical="center" wrapText="1"/>
    </xf>
    <xf numFmtId="178" fontId="16" fillId="8" borderId="5" xfId="11" applyNumberFormat="1" applyFont="1" applyFill="1" applyBorder="1" applyAlignment="1">
      <alignment horizontal="center" vertical="center" wrapText="1"/>
    </xf>
    <xf numFmtId="178" fontId="16" fillId="8" borderId="0" xfId="11" applyNumberFormat="1" applyFont="1" applyFill="1" applyBorder="1" applyAlignment="1">
      <alignment horizontal="center" vertical="center" wrapText="1"/>
    </xf>
    <xf numFmtId="178" fontId="16" fillId="8" borderId="13" xfId="11" applyNumberFormat="1" applyFont="1" applyFill="1" applyBorder="1" applyAlignment="1">
      <alignment horizontal="center" vertical="center" wrapText="1"/>
    </xf>
    <xf numFmtId="178" fontId="16" fillId="8" borderId="14" xfId="11" applyNumberFormat="1" applyFont="1" applyFill="1" applyBorder="1" applyAlignment="1">
      <alignment horizontal="center" vertical="center" wrapText="1"/>
    </xf>
    <xf numFmtId="178" fontId="16" fillId="8" borderId="2" xfId="11" applyNumberFormat="1" applyFont="1" applyFill="1" applyBorder="1" applyAlignment="1">
      <alignment horizontal="center" vertical="center" wrapText="1"/>
    </xf>
    <xf numFmtId="178" fontId="16" fillId="8" borderId="15" xfId="11" applyNumberFormat="1" applyFont="1" applyFill="1" applyBorder="1" applyAlignment="1">
      <alignment horizontal="center" vertical="center" wrapText="1"/>
    </xf>
    <xf numFmtId="178" fontId="16" fillId="8" borderId="6" xfId="11" applyNumberFormat="1" applyFont="1" applyFill="1" applyBorder="1" applyAlignment="1">
      <alignment horizontal="center" vertical="center" wrapText="1"/>
    </xf>
    <xf numFmtId="178" fontId="16" fillId="8" borderId="7" xfId="11" applyNumberFormat="1" applyFont="1" applyFill="1" applyBorder="1" applyAlignment="1">
      <alignment horizontal="center" vertical="center" wrapText="1"/>
    </xf>
    <xf numFmtId="178" fontId="16" fillId="8" borderId="1" xfId="11" applyNumberFormat="1" applyFont="1" applyFill="1" applyBorder="1" applyAlignment="1">
      <alignment horizontal="center" vertical="center" wrapText="1"/>
    </xf>
    <xf numFmtId="178" fontId="16" fillId="8" borderId="3" xfId="11" applyNumberFormat="1" applyFont="1" applyFill="1" applyBorder="1" applyAlignment="1">
      <alignment horizontal="center" vertical="center" wrapText="1"/>
    </xf>
    <xf numFmtId="0" fontId="16" fillId="7" borderId="6" xfId="11" applyFont="1" applyFill="1" applyBorder="1" applyAlignment="1">
      <alignment horizontal="center" vertical="center" wrapText="1"/>
    </xf>
    <xf numFmtId="0" fontId="16" fillId="7" borderId="7" xfId="11" applyFont="1" applyFill="1" applyBorder="1" applyAlignment="1">
      <alignment horizontal="center" vertical="center" wrapText="1"/>
    </xf>
    <xf numFmtId="0" fontId="16" fillId="7" borderId="1" xfId="1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21" fillId="10" borderId="6" xfId="11" applyFont="1" applyFill="1" applyBorder="1" applyAlignment="1">
      <alignment horizontal="center" vertical="center" wrapText="1"/>
    </xf>
    <xf numFmtId="0" fontId="21" fillId="10" borderId="7" xfId="11" applyFont="1" applyFill="1" applyBorder="1" applyAlignment="1">
      <alignment horizontal="center" vertical="center" wrapText="1"/>
    </xf>
    <xf numFmtId="0" fontId="21" fillId="10" borderId="1" xfId="11" applyFont="1" applyFill="1" applyBorder="1" applyAlignment="1">
      <alignment horizontal="center" vertical="center" wrapText="1"/>
    </xf>
    <xf numFmtId="49" fontId="19" fillId="6" borderId="4" xfId="11" applyNumberFormat="1" applyFont="1" applyFill="1" applyBorder="1" applyAlignment="1">
      <alignment horizontal="center" vertical="center" wrapText="1"/>
    </xf>
    <xf numFmtId="49" fontId="19" fillId="6" borderId="8" xfId="11" applyNumberFormat="1" applyFont="1" applyFill="1" applyBorder="1" applyAlignment="1">
      <alignment horizontal="center" vertical="center" wrapText="1"/>
    </xf>
    <xf numFmtId="49" fontId="19" fillId="6" borderId="9" xfId="11" applyNumberFormat="1" applyFont="1" applyFill="1" applyBorder="1" applyAlignment="1">
      <alignment horizontal="center" vertical="center" wrapText="1"/>
    </xf>
    <xf numFmtId="49" fontId="16" fillId="6" borderId="4" xfId="11" applyNumberFormat="1" applyFont="1" applyFill="1" applyBorder="1" applyAlignment="1">
      <alignment horizontal="center" vertical="center" wrapText="1"/>
    </xf>
    <xf numFmtId="49" fontId="16" fillId="6" borderId="8" xfId="11" applyNumberFormat="1" applyFont="1" applyFill="1" applyBorder="1" applyAlignment="1">
      <alignment horizontal="center" vertical="center" wrapText="1"/>
    </xf>
    <xf numFmtId="49" fontId="16" fillId="6" borderId="9" xfId="11" applyNumberFormat="1" applyFont="1" applyFill="1" applyBorder="1" applyAlignment="1">
      <alignment horizontal="center" vertical="center" wrapText="1"/>
    </xf>
    <xf numFmtId="0" fontId="19" fillId="6" borderId="4" xfId="11" applyFont="1" applyFill="1" applyBorder="1" applyAlignment="1">
      <alignment horizontal="center" vertical="center" wrapText="1"/>
    </xf>
    <xf numFmtId="0" fontId="19" fillId="6" borderId="8" xfId="11" applyFont="1" applyFill="1" applyBorder="1" applyAlignment="1">
      <alignment horizontal="center" vertical="center" wrapText="1"/>
    </xf>
    <xf numFmtId="0" fontId="19" fillId="6" borderId="9" xfId="11" applyFont="1" applyFill="1" applyBorder="1" applyAlignment="1">
      <alignment horizontal="center" vertical="center" wrapText="1"/>
    </xf>
  </cellXfs>
  <cellStyles count="14">
    <cellStyle name="강조색1 2" xfId="1"/>
    <cellStyle name="백분율 2" xfId="2"/>
    <cellStyle name="쉼표 [0] 2" xfId="3"/>
    <cellStyle name="쉼표 [0] 3" xfId="4"/>
    <cellStyle name="표준" xfId="0" builtinId="0"/>
    <cellStyle name="표준 2" xfId="5"/>
    <cellStyle name="표준 2 2" xfId="6"/>
    <cellStyle name="표준 2 4" xfId="7"/>
    <cellStyle name="표준 2 5" xfId="8"/>
    <cellStyle name="표준 3" xfId="9"/>
    <cellStyle name="표준 4" xfId="10"/>
    <cellStyle name="표준 5" xfId="11"/>
    <cellStyle name="하이퍼링크 2" xfId="12"/>
    <cellStyle name="하이퍼링크 3" xfId="13"/>
  </cellStyles>
  <dxfs count="0"/>
  <tableStyles count="5" defaultTableStyle="TableStyleMedium2" defaultPivotStyle="PivotStyleLight16">
    <tableStyle name="1호기관유형" pivot="0" count="1"/>
    <tableStyle name="2호기관유형" pivot="0" count="0"/>
    <tableStyle name="3호기관유형" pivot="0" count="0"/>
    <tableStyle name="기관구분" pivot="0" count="0"/>
    <tableStyle name="표 스타일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매크로 시트'!$R$7" lockText="1" noThreeD="1"/>
</file>

<file path=xl/ctrlProps/ctrlProp2.xml><?xml version="1.0" encoding="utf-8"?>
<formControlPr xmlns="http://schemas.microsoft.com/office/spreadsheetml/2009/9/main" objectType="CheckBox" checked="Checked" fmlaLink="'매크로 시트'!$S$7" lockText="1" noThreeD="1"/>
</file>

<file path=xl/ctrlProps/ctrlProp3.xml><?xml version="1.0" encoding="utf-8"?>
<formControlPr xmlns="http://schemas.microsoft.com/office/spreadsheetml/2009/9/main" objectType="CheckBox" fmlaLink="'매크로 시트'!$U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9</xdr:row>
          <xdr:rowOff>66675</xdr:rowOff>
        </xdr:from>
        <xdr:to>
          <xdr:col>4</xdr:col>
          <xdr:colOff>66675</xdr:colOff>
          <xdr:row>10</xdr:row>
          <xdr:rowOff>142875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9</xdr:row>
          <xdr:rowOff>57150</xdr:rowOff>
        </xdr:from>
        <xdr:to>
          <xdr:col>6</xdr:col>
          <xdr:colOff>57150</xdr:colOff>
          <xdr:row>10</xdr:row>
          <xdr:rowOff>133350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9</xdr:row>
          <xdr:rowOff>57150</xdr:rowOff>
        </xdr:from>
        <xdr:to>
          <xdr:col>8</xdr:col>
          <xdr:colOff>9525</xdr:colOff>
          <xdr:row>10</xdr:row>
          <xdr:rowOff>133350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N48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16.7109375" customWidth="1"/>
    <col min="2" max="2" width="22.140625" customWidth="1"/>
    <col min="3" max="3" width="34.42578125" customWidth="1"/>
    <col min="9" max="9" width="20.85546875" customWidth="1"/>
  </cols>
  <sheetData>
    <row r="3" spans="1:14" x14ac:dyDescent="0.2">
      <c r="A3" s="57" t="s">
        <v>158</v>
      </c>
      <c r="B3" s="57"/>
      <c r="C3" s="57"/>
      <c r="D3" s="101" t="s">
        <v>188</v>
      </c>
      <c r="E3" s="102"/>
      <c r="F3" s="102"/>
      <c r="G3" s="102"/>
      <c r="H3" s="102"/>
      <c r="I3" s="102"/>
    </row>
    <row r="4" spans="1:14" x14ac:dyDescent="0.2">
      <c r="A4" s="57"/>
      <c r="B4" s="57"/>
      <c r="C4" s="57"/>
      <c r="D4" s="102"/>
      <c r="E4" s="102"/>
      <c r="F4" s="102"/>
      <c r="G4" s="102"/>
      <c r="H4" s="102"/>
      <c r="I4" s="102"/>
    </row>
    <row r="6" spans="1:14" x14ac:dyDescent="0.2">
      <c r="A6" s="57" t="s">
        <v>159</v>
      </c>
      <c r="B6" s="57"/>
      <c r="C6" s="57"/>
      <c r="D6" s="103"/>
      <c r="E6" s="103"/>
      <c r="F6" s="103"/>
      <c r="G6" s="103"/>
      <c r="H6" s="103"/>
      <c r="I6" s="103"/>
    </row>
    <row r="7" spans="1:14" x14ac:dyDescent="0.2">
      <c r="A7" s="57"/>
      <c r="B7" s="57"/>
      <c r="C7" s="57"/>
      <c r="D7" s="103"/>
      <c r="E7" s="103"/>
      <c r="F7" s="103"/>
      <c r="G7" s="103"/>
      <c r="H7" s="103"/>
      <c r="I7" s="103"/>
    </row>
    <row r="9" spans="1:14" ht="13.5" customHeight="1" x14ac:dyDescent="0.2">
      <c r="A9" s="57" t="s">
        <v>160</v>
      </c>
      <c r="B9" s="57"/>
      <c r="C9" s="57"/>
      <c r="D9" s="58" t="s">
        <v>38</v>
      </c>
      <c r="E9" s="58"/>
      <c r="F9" s="59" t="s">
        <v>39</v>
      </c>
      <c r="G9" s="60"/>
      <c r="H9" s="61" t="s">
        <v>40</v>
      </c>
      <c r="I9" s="61"/>
      <c r="J9" s="62"/>
      <c r="K9" s="63"/>
      <c r="L9" s="45"/>
      <c r="M9" s="64"/>
      <c r="N9" s="65"/>
    </row>
    <row r="10" spans="1:14" ht="12.75" customHeight="1" x14ac:dyDescent="0.2">
      <c r="A10" s="57"/>
      <c r="B10" s="57"/>
      <c r="C10" s="57"/>
      <c r="D10" s="66"/>
      <c r="E10" s="66"/>
      <c r="F10" s="67"/>
      <c r="G10" s="68"/>
      <c r="H10" s="66"/>
      <c r="I10" s="66"/>
      <c r="J10" s="69"/>
      <c r="K10" s="70"/>
      <c r="L10" s="46"/>
    </row>
    <row r="11" spans="1:14" ht="12.75" customHeight="1" x14ac:dyDescent="0.2">
      <c r="A11" s="1"/>
      <c r="B11" s="1"/>
      <c r="C11" s="3"/>
      <c r="D11" s="3"/>
      <c r="E11" s="3"/>
      <c r="F11" s="3"/>
      <c r="G11" s="3"/>
      <c r="H11" s="2"/>
      <c r="I11" s="2"/>
      <c r="J11" s="47"/>
      <c r="K11" s="47"/>
    </row>
    <row r="12" spans="1:14" x14ac:dyDescent="0.2">
      <c r="A12" s="71" t="s">
        <v>161</v>
      </c>
      <c r="B12" s="71"/>
      <c r="C12" s="71"/>
      <c r="D12" s="72" t="s">
        <v>32</v>
      </c>
      <c r="E12" s="73"/>
      <c r="F12" s="74" t="s">
        <v>41</v>
      </c>
      <c r="G12" s="75"/>
      <c r="H12" s="72" t="s">
        <v>42</v>
      </c>
      <c r="I12" s="73"/>
      <c r="J12" s="76" t="s">
        <v>43</v>
      </c>
      <c r="K12" s="77"/>
      <c r="L12" s="61" t="s">
        <v>1</v>
      </c>
      <c r="M12" s="61"/>
    </row>
    <row r="13" spans="1:14" x14ac:dyDescent="0.2">
      <c r="A13" s="71"/>
      <c r="B13" s="71"/>
      <c r="C13" s="71"/>
      <c r="D13" s="78">
        <v>1</v>
      </c>
      <c r="E13" s="79"/>
      <c r="F13" s="78">
        <v>3</v>
      </c>
      <c r="G13" s="79"/>
      <c r="H13" s="78"/>
      <c r="I13" s="79"/>
      <c r="J13" s="78">
        <v>1</v>
      </c>
      <c r="K13" s="79"/>
      <c r="L13" s="78"/>
      <c r="M13" s="79"/>
    </row>
    <row r="15" spans="1:14" x14ac:dyDescent="0.2">
      <c r="A15" s="80" t="s">
        <v>162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4" x14ac:dyDescent="0.2">
      <c r="A16" s="81" t="s">
        <v>44</v>
      </c>
      <c r="B16" s="82"/>
      <c r="C16" s="82"/>
      <c r="D16" s="58" t="s">
        <v>4</v>
      </c>
      <c r="E16" s="58"/>
      <c r="F16" s="59" t="s">
        <v>45</v>
      </c>
      <c r="G16" s="60"/>
      <c r="H16" s="61" t="s">
        <v>46</v>
      </c>
      <c r="I16" s="61"/>
      <c r="J16" s="61" t="s">
        <v>1</v>
      </c>
      <c r="K16" s="61"/>
      <c r="L16" s="61" t="s">
        <v>40</v>
      </c>
      <c r="M16" s="61"/>
    </row>
    <row r="17" spans="1:13" ht="35.25" customHeight="1" x14ac:dyDescent="0.2">
      <c r="A17" s="57"/>
      <c r="B17" s="57"/>
      <c r="C17" s="57"/>
      <c r="D17" s="78">
        <v>4</v>
      </c>
      <c r="E17" s="79"/>
      <c r="F17" s="78"/>
      <c r="G17" s="79"/>
      <c r="H17" s="78"/>
      <c r="I17" s="79"/>
      <c r="J17" s="78" t="s">
        <v>189</v>
      </c>
      <c r="K17" s="79"/>
      <c r="L17" s="78"/>
      <c r="M17" s="79"/>
    </row>
    <row r="18" spans="1:13" x14ac:dyDescent="0.2">
      <c r="A18" s="83" t="s">
        <v>47</v>
      </c>
      <c r="B18" s="86" t="s">
        <v>48</v>
      </c>
      <c r="C18" s="87"/>
      <c r="D18" s="88" t="s">
        <v>49</v>
      </c>
      <c r="E18" s="88"/>
      <c r="F18" s="88"/>
      <c r="G18" s="72" t="s">
        <v>50</v>
      </c>
      <c r="H18" s="89"/>
      <c r="I18" s="73"/>
      <c r="J18" s="61" t="s">
        <v>0</v>
      </c>
      <c r="K18" s="61"/>
      <c r="L18" s="61"/>
      <c r="M18" s="61"/>
    </row>
    <row r="19" spans="1:13" ht="24.75" customHeight="1" x14ac:dyDescent="0.2">
      <c r="A19" s="84"/>
      <c r="B19" s="87"/>
      <c r="C19" s="87"/>
      <c r="D19" s="90" t="s">
        <v>190</v>
      </c>
      <c r="E19" s="90"/>
      <c r="F19" s="90"/>
      <c r="G19" s="91"/>
      <c r="H19" s="92"/>
      <c r="I19" s="93"/>
      <c r="J19" s="90"/>
      <c r="K19" s="90"/>
      <c r="L19" s="90"/>
      <c r="M19" s="90"/>
    </row>
    <row r="20" spans="1:13" x14ac:dyDescent="0.2">
      <c r="A20" s="84"/>
      <c r="B20" s="86" t="s">
        <v>51</v>
      </c>
      <c r="C20" s="87"/>
      <c r="D20" s="61" t="s">
        <v>52</v>
      </c>
      <c r="E20" s="61"/>
      <c r="F20" s="72" t="s">
        <v>33</v>
      </c>
      <c r="G20" s="73"/>
      <c r="H20" s="61" t="s">
        <v>53</v>
      </c>
      <c r="I20" s="61"/>
      <c r="J20" s="61" t="s">
        <v>54</v>
      </c>
      <c r="K20" s="61"/>
      <c r="L20" s="61" t="s">
        <v>34</v>
      </c>
      <c r="M20" s="61"/>
    </row>
    <row r="21" spans="1:13" ht="52.5" customHeight="1" x14ac:dyDescent="0.2">
      <c r="A21" s="84"/>
      <c r="B21" s="87"/>
      <c r="C21" s="87"/>
      <c r="D21" s="90" t="s">
        <v>191</v>
      </c>
      <c r="E21" s="90"/>
      <c r="F21" s="91"/>
      <c r="G21" s="93"/>
      <c r="H21" s="90"/>
      <c r="I21" s="90"/>
      <c r="J21" s="90"/>
      <c r="K21" s="90"/>
      <c r="L21" s="90"/>
      <c r="M21" s="90"/>
    </row>
    <row r="22" spans="1:13" x14ac:dyDescent="0.2">
      <c r="A22" s="84"/>
      <c r="B22" s="86" t="s">
        <v>155</v>
      </c>
      <c r="C22" s="87"/>
      <c r="D22" s="61" t="s">
        <v>52</v>
      </c>
      <c r="E22" s="61"/>
      <c r="F22" s="72" t="s">
        <v>33</v>
      </c>
      <c r="G22" s="73"/>
      <c r="H22" s="61" t="s">
        <v>53</v>
      </c>
      <c r="I22" s="61"/>
      <c r="J22" s="61" t="s">
        <v>54</v>
      </c>
      <c r="K22" s="61"/>
      <c r="L22" s="61" t="s">
        <v>34</v>
      </c>
      <c r="M22" s="61"/>
    </row>
    <row r="23" spans="1:13" x14ac:dyDescent="0.2">
      <c r="A23" s="84"/>
      <c r="B23" s="86"/>
      <c r="C23" s="87"/>
      <c r="D23" s="11" t="s">
        <v>5</v>
      </c>
      <c r="E23" s="11" t="s">
        <v>37</v>
      </c>
      <c r="F23" s="43" t="s">
        <v>5</v>
      </c>
      <c r="G23" s="43" t="s">
        <v>37</v>
      </c>
      <c r="H23" s="43" t="s">
        <v>5</v>
      </c>
      <c r="I23" s="43" t="s">
        <v>37</v>
      </c>
      <c r="J23" s="43" t="s">
        <v>5</v>
      </c>
      <c r="K23" s="43" t="s">
        <v>37</v>
      </c>
      <c r="L23" s="43" t="s">
        <v>5</v>
      </c>
      <c r="M23" s="43" t="s">
        <v>37</v>
      </c>
    </row>
    <row r="24" spans="1:13" ht="56.25" customHeight="1" x14ac:dyDescent="0.2">
      <c r="A24" s="85"/>
      <c r="B24" s="87"/>
      <c r="C24" s="87"/>
      <c r="D24" s="35" t="s">
        <v>192</v>
      </c>
      <c r="E24" s="35" t="s">
        <v>193</v>
      </c>
      <c r="F24" s="35" t="s">
        <v>152</v>
      </c>
      <c r="G24" s="35" t="s">
        <v>152</v>
      </c>
      <c r="H24" s="35" t="s">
        <v>152</v>
      </c>
      <c r="I24" s="35" t="s">
        <v>152</v>
      </c>
      <c r="J24" s="35" t="s">
        <v>152</v>
      </c>
      <c r="K24" s="35" t="s">
        <v>152</v>
      </c>
      <c r="L24" s="35" t="s">
        <v>152</v>
      </c>
      <c r="M24" s="35" t="s">
        <v>152</v>
      </c>
    </row>
    <row r="26" spans="1:13" x14ac:dyDescent="0.2">
      <c r="A26" s="104" t="s">
        <v>186</v>
      </c>
      <c r="B26" s="104"/>
      <c r="C26" s="104"/>
      <c r="D26" s="104"/>
      <c r="E26" s="104"/>
      <c r="F26" s="104"/>
      <c r="G26" s="104"/>
      <c r="H26" s="104"/>
      <c r="I26" s="104"/>
    </row>
    <row r="27" spans="1:13" x14ac:dyDescent="0.2">
      <c r="A27" s="100" t="s">
        <v>2</v>
      </c>
      <c r="B27" s="97" t="s">
        <v>163</v>
      </c>
      <c r="C27" s="97"/>
      <c r="D27" s="98" t="s">
        <v>36</v>
      </c>
      <c r="E27" s="98"/>
      <c r="F27" s="98"/>
      <c r="G27" s="99" t="s">
        <v>164</v>
      </c>
      <c r="H27" s="99"/>
      <c r="I27" s="99"/>
    </row>
    <row r="28" spans="1:13" x14ac:dyDescent="0.2">
      <c r="A28" s="100"/>
      <c r="B28" s="105">
        <v>1300</v>
      </c>
      <c r="C28" s="106"/>
      <c r="D28" s="105">
        <v>4456</v>
      </c>
      <c r="E28" s="107"/>
      <c r="F28" s="106"/>
      <c r="G28" s="105"/>
      <c r="H28" s="107"/>
      <c r="I28" s="106"/>
    </row>
    <row r="29" spans="1:13" x14ac:dyDescent="0.2">
      <c r="A29" s="100" t="s">
        <v>165</v>
      </c>
      <c r="B29" s="97" t="s">
        <v>35</v>
      </c>
      <c r="C29" s="97"/>
      <c r="D29" s="98" t="s">
        <v>36</v>
      </c>
      <c r="E29" s="98"/>
      <c r="F29" s="98"/>
      <c r="G29" s="99" t="s">
        <v>164</v>
      </c>
      <c r="H29" s="99"/>
      <c r="I29" s="99"/>
    </row>
    <row r="30" spans="1:13" x14ac:dyDescent="0.2">
      <c r="A30" s="100"/>
      <c r="B30" s="105">
        <v>17468</v>
      </c>
      <c r="C30" s="106"/>
      <c r="D30" s="105" t="s">
        <v>195</v>
      </c>
      <c r="E30" s="107"/>
      <c r="F30" s="106"/>
      <c r="G30" s="105"/>
      <c r="H30" s="107"/>
      <c r="I30" s="106"/>
    </row>
    <row r="32" spans="1:13" x14ac:dyDescent="0.2">
      <c r="A32" s="94" t="s">
        <v>187</v>
      </c>
      <c r="B32" s="95"/>
      <c r="C32" s="95"/>
      <c r="D32" s="95"/>
      <c r="E32" s="95"/>
      <c r="F32" s="95"/>
      <c r="G32" s="96"/>
      <c r="H32" s="49"/>
      <c r="I32" s="48"/>
      <c r="J32" s="46"/>
    </row>
    <row r="33" spans="1:9" x14ac:dyDescent="0.2">
      <c r="A33" s="11" t="s">
        <v>166</v>
      </c>
      <c r="B33" s="11" t="s">
        <v>167</v>
      </c>
      <c r="C33" s="11" t="s">
        <v>168</v>
      </c>
      <c r="D33" s="11" t="s">
        <v>169</v>
      </c>
      <c r="E33" s="11" t="s">
        <v>170</v>
      </c>
      <c r="F33" s="11" t="s">
        <v>171</v>
      </c>
      <c r="G33" s="11" t="s">
        <v>172</v>
      </c>
      <c r="H33" s="52"/>
      <c r="I33" s="46"/>
    </row>
    <row r="34" spans="1:9" ht="39" customHeight="1" x14ac:dyDescent="0.2">
      <c r="A34" s="44">
        <v>6212</v>
      </c>
      <c r="B34" s="44">
        <v>2199</v>
      </c>
      <c r="C34" s="44">
        <v>35</v>
      </c>
      <c r="D34" s="44">
        <v>6638</v>
      </c>
      <c r="E34" s="44">
        <v>1139</v>
      </c>
      <c r="F34" s="44">
        <v>720</v>
      </c>
      <c r="G34" s="44">
        <v>4</v>
      </c>
      <c r="H34" s="51"/>
      <c r="I34" s="46"/>
    </row>
    <row r="35" spans="1:9" x14ac:dyDescent="0.2">
      <c r="H35" s="46"/>
    </row>
    <row r="36" spans="1:9" x14ac:dyDescent="0.2">
      <c r="A36" s="87" t="s">
        <v>173</v>
      </c>
      <c r="B36" s="87"/>
      <c r="C36" s="87"/>
      <c r="D36" s="54"/>
      <c r="E36" s="54"/>
    </row>
    <row r="37" spans="1:9" x14ac:dyDescent="0.2">
      <c r="A37" s="87"/>
      <c r="B37" s="87"/>
      <c r="C37" s="87"/>
      <c r="D37" s="54"/>
      <c r="E37" s="54"/>
    </row>
    <row r="38" spans="1:9" x14ac:dyDescent="0.2">
      <c r="A38" s="55" t="s">
        <v>182</v>
      </c>
      <c r="B38" s="55" t="s">
        <v>183</v>
      </c>
      <c r="C38" s="55" t="s">
        <v>184</v>
      </c>
      <c r="D38" s="53"/>
      <c r="E38" s="53"/>
    </row>
    <row r="39" spans="1:9" ht="20.100000000000001" customHeight="1" x14ac:dyDescent="0.2">
      <c r="A39" s="50" t="s">
        <v>185</v>
      </c>
      <c r="B39" s="56" t="s">
        <v>194</v>
      </c>
      <c r="C39" s="56" t="s">
        <v>196</v>
      </c>
    </row>
    <row r="40" spans="1:9" ht="20.100000000000001" customHeight="1" x14ac:dyDescent="0.2">
      <c r="A40" s="44" t="s">
        <v>174</v>
      </c>
      <c r="B40" s="44"/>
      <c r="C40" s="44"/>
    </row>
    <row r="41" spans="1:9" ht="20.100000000000001" customHeight="1" x14ac:dyDescent="0.2">
      <c r="A41" s="44" t="s">
        <v>175</v>
      </c>
      <c r="B41" s="44"/>
      <c r="C41" s="44"/>
    </row>
    <row r="42" spans="1:9" ht="20.100000000000001" customHeight="1" x14ac:dyDescent="0.2">
      <c r="A42" s="44" t="s">
        <v>176</v>
      </c>
      <c r="B42" s="44"/>
      <c r="C42" s="44"/>
    </row>
    <row r="43" spans="1:9" ht="20.100000000000001" customHeight="1" x14ac:dyDescent="0.2">
      <c r="A43" s="44" t="s">
        <v>177</v>
      </c>
      <c r="B43" s="44"/>
      <c r="C43" s="44"/>
    </row>
    <row r="44" spans="1:9" ht="20.100000000000001" customHeight="1" x14ac:dyDescent="0.2">
      <c r="A44" s="44" t="s">
        <v>178</v>
      </c>
      <c r="B44" s="44"/>
      <c r="C44" s="44"/>
    </row>
    <row r="45" spans="1:9" ht="20.100000000000001" customHeight="1" x14ac:dyDescent="0.2">
      <c r="A45" s="44" t="s">
        <v>179</v>
      </c>
      <c r="B45" s="44"/>
      <c r="C45" s="44"/>
    </row>
    <row r="46" spans="1:9" ht="20.100000000000001" customHeight="1" x14ac:dyDescent="0.2">
      <c r="A46" s="44" t="s">
        <v>180</v>
      </c>
      <c r="B46" s="44"/>
      <c r="C46" s="44"/>
    </row>
    <row r="47" spans="1:9" ht="20.100000000000001" customHeight="1" x14ac:dyDescent="0.2">
      <c r="A47" s="44" t="s">
        <v>181</v>
      </c>
      <c r="B47" s="44"/>
      <c r="C47" s="44"/>
    </row>
    <row r="48" spans="1:9" ht="20.100000000000001" customHeight="1" x14ac:dyDescent="0.2"/>
  </sheetData>
  <mergeCells count="79">
    <mergeCell ref="A36:C37"/>
    <mergeCell ref="D3:I4"/>
    <mergeCell ref="D6:I7"/>
    <mergeCell ref="A26:I26"/>
    <mergeCell ref="B28:C28"/>
    <mergeCell ref="B30:C30"/>
    <mergeCell ref="D28:F28"/>
    <mergeCell ref="D30:F30"/>
    <mergeCell ref="G28:I28"/>
    <mergeCell ref="G30:I30"/>
    <mergeCell ref="A32:G32"/>
    <mergeCell ref="B27:C27"/>
    <mergeCell ref="D27:F27"/>
    <mergeCell ref="G27:I27"/>
    <mergeCell ref="A29:A30"/>
    <mergeCell ref="B29:C29"/>
    <mergeCell ref="D29:F29"/>
    <mergeCell ref="G29:I29"/>
    <mergeCell ref="A27:A28"/>
    <mergeCell ref="J21:K21"/>
    <mergeCell ref="L21:M21"/>
    <mergeCell ref="B22:C24"/>
    <mergeCell ref="D22:E22"/>
    <mergeCell ref="F22:G22"/>
    <mergeCell ref="H22:I22"/>
    <mergeCell ref="J22:K22"/>
    <mergeCell ref="L22:M22"/>
    <mergeCell ref="J19:M19"/>
    <mergeCell ref="B20:C21"/>
    <mergeCell ref="D20:E20"/>
    <mergeCell ref="F20:G20"/>
    <mergeCell ref="H20:I20"/>
    <mergeCell ref="J20:K20"/>
    <mergeCell ref="L20:M20"/>
    <mergeCell ref="D21:E21"/>
    <mergeCell ref="F21:G21"/>
    <mergeCell ref="H21:I21"/>
    <mergeCell ref="H17:I17"/>
    <mergeCell ref="J17:K17"/>
    <mergeCell ref="L17:M17"/>
    <mergeCell ref="A18:A24"/>
    <mergeCell ref="B18:C19"/>
    <mergeCell ref="D18:F18"/>
    <mergeCell ref="G18:I18"/>
    <mergeCell ref="J18:M18"/>
    <mergeCell ref="D19:F19"/>
    <mergeCell ref="G19:I19"/>
    <mergeCell ref="L13:M13"/>
    <mergeCell ref="A15:M15"/>
    <mergeCell ref="A16:C17"/>
    <mergeCell ref="D16:E16"/>
    <mergeCell ref="F16:G16"/>
    <mergeCell ref="H16:I16"/>
    <mergeCell ref="J16:K16"/>
    <mergeCell ref="L16:M16"/>
    <mergeCell ref="D17:E17"/>
    <mergeCell ref="F17:G17"/>
    <mergeCell ref="A12:C13"/>
    <mergeCell ref="D12:E12"/>
    <mergeCell ref="F12:G12"/>
    <mergeCell ref="H12:I12"/>
    <mergeCell ref="J12:K12"/>
    <mergeCell ref="L12:M12"/>
    <mergeCell ref="D13:E13"/>
    <mergeCell ref="F13:G13"/>
    <mergeCell ref="H13:I13"/>
    <mergeCell ref="J13:K13"/>
    <mergeCell ref="J9:K9"/>
    <mergeCell ref="M9:N9"/>
    <mergeCell ref="D10:E10"/>
    <mergeCell ref="F10:G10"/>
    <mergeCell ref="H10:I10"/>
    <mergeCell ref="J10:K10"/>
    <mergeCell ref="A3:C4"/>
    <mergeCell ref="A6:C7"/>
    <mergeCell ref="A9:C10"/>
    <mergeCell ref="D9:E9"/>
    <mergeCell ref="F9:G9"/>
    <mergeCell ref="H9:I9"/>
  </mergeCells>
  <phoneticPr fontId="5" type="noConversion"/>
  <dataValidations count="2">
    <dataValidation type="list" allowBlank="1" showInputMessage="1" showErrorMessage="1" sqref="M24 E24 I24 K24 G24">
      <formula1>"--선택--,01,02,03,04,05,06,07,08,09,10,11,12"</formula1>
    </dataValidation>
    <dataValidation type="list" allowBlank="1" showInputMessage="1" showErrorMessage="1" sqref="L24 D24 H24 J24 F24">
      <formula1>"--선택--,2000,2001,2002,2003,2004,2005,2006,2007,2008,2009,2010,2011,2012,2013,2014,2015,2016,2017,2018,2019,2020"</formula1>
    </dataValidation>
  </dataValidations>
  <pageMargins left="0.7" right="0.7" top="0.75" bottom="0.75" header="0.3" footer="0.3"/>
  <pageSetup paperSize="9" scale="7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Check Box 2">
              <controlPr defaultSize="0" autoFill="0" autoLine="0" autoPict="0">
                <anchor moveWithCells="1">
                  <from>
                    <xdr:col>3</xdr:col>
                    <xdr:colOff>466725</xdr:colOff>
                    <xdr:row>9</xdr:row>
                    <xdr:rowOff>66675</xdr:rowOff>
                  </from>
                  <to>
                    <xdr:col>4</xdr:col>
                    <xdr:colOff>66675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Check Box 3">
              <controlPr defaultSize="0" autoFill="0" autoLine="0" autoPict="0">
                <anchor moveWithCells="1">
                  <from>
                    <xdr:col>5</xdr:col>
                    <xdr:colOff>457200</xdr:colOff>
                    <xdr:row>9</xdr:row>
                    <xdr:rowOff>57150</xdr:rowOff>
                  </from>
                  <to>
                    <xdr:col>6</xdr:col>
                    <xdr:colOff>57150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6" name="Check Box 6">
              <controlPr defaultSize="0" autoFill="0" autoLine="0" autoPict="0">
                <anchor moveWithCells="1">
                  <from>
                    <xdr:col>7</xdr:col>
                    <xdr:colOff>409575</xdr:colOff>
                    <xdr:row>9</xdr:row>
                    <xdr:rowOff>57150</xdr:rowOff>
                  </from>
                  <to>
                    <xdr:col>8</xdr:col>
                    <xdr:colOff>9525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P15"/>
  <sheetViews>
    <sheetView zoomScaleNormal="100" workbookViewId="0">
      <selection activeCell="F7" sqref="F7"/>
    </sheetView>
  </sheetViews>
  <sheetFormatPr defaultRowHeight="12.75" x14ac:dyDescent="0.2"/>
  <cols>
    <col min="5" max="5" width="13.140625" customWidth="1"/>
    <col min="6" max="7" width="8.5703125" customWidth="1"/>
    <col min="8" max="8" width="18.28515625" customWidth="1"/>
    <col min="9" max="10" width="8.5703125" customWidth="1"/>
    <col min="11" max="11" width="37.5703125" customWidth="1"/>
    <col min="12" max="15" width="8.5703125" customWidth="1"/>
    <col min="18" max="39" width="8.5703125" customWidth="1"/>
    <col min="40" max="44" width="10.140625" customWidth="1"/>
    <col min="45" max="54" width="8.5703125" customWidth="1"/>
    <col min="55" max="55" width="14.28515625" customWidth="1"/>
    <col min="56" max="56" width="8.5703125" customWidth="1"/>
    <col min="57" max="59" width="14.28515625" customWidth="1"/>
    <col min="60" max="68" width="8.5703125" customWidth="1"/>
    <col min="69" max="71" width="11.42578125" customWidth="1"/>
    <col min="72" max="72" width="21.42578125" customWidth="1"/>
    <col min="73" max="100" width="8.5703125" customWidth="1"/>
    <col min="101" max="107" width="10" customWidth="1"/>
    <col min="108" max="108" width="100" customWidth="1"/>
    <col min="109" max="109" width="10" customWidth="1"/>
    <col min="110" max="110" width="21.42578125" customWidth="1"/>
    <col min="120" max="120" width="10.140625" customWidth="1"/>
    <col min="125" max="125" width="16.7109375" customWidth="1"/>
    <col min="126" max="126" width="19.140625" customWidth="1"/>
    <col min="127" max="127" width="25.140625" customWidth="1"/>
    <col min="128" max="128" width="21.140625" customWidth="1"/>
    <col min="131" max="131" width="26" customWidth="1"/>
    <col min="133" max="133" width="32.28515625" customWidth="1"/>
    <col min="134" max="134" width="18" customWidth="1"/>
  </cols>
  <sheetData>
    <row r="1" spans="1:224" ht="409.5" customHeight="1" x14ac:dyDescent="0.2">
      <c r="A1" s="7"/>
      <c r="B1" s="7"/>
      <c r="C1" s="7"/>
      <c r="D1" s="7"/>
      <c r="E1" s="166" t="s">
        <v>29</v>
      </c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7"/>
      <c r="Q1" s="7"/>
      <c r="R1" s="7"/>
      <c r="AL1" s="4"/>
      <c r="CN1" s="4"/>
    </row>
    <row r="2" spans="1:224" s="15" customFormat="1" ht="16.5" customHeight="1" x14ac:dyDescent="0.2">
      <c r="A2" s="170" t="s">
        <v>134</v>
      </c>
      <c r="B2" s="173" t="s">
        <v>26</v>
      </c>
      <c r="C2" s="176" t="s">
        <v>12</v>
      </c>
      <c r="D2" s="176" t="s">
        <v>13</v>
      </c>
      <c r="E2" s="167" t="s">
        <v>27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45" t="s">
        <v>6</v>
      </c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7"/>
      <c r="BI2" s="148" t="s">
        <v>133</v>
      </c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21" t="s">
        <v>157</v>
      </c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</row>
    <row r="3" spans="1:224" s="13" customFormat="1" ht="18.75" customHeight="1" x14ac:dyDescent="0.2">
      <c r="A3" s="171"/>
      <c r="B3" s="174"/>
      <c r="C3" s="177"/>
      <c r="D3" s="177"/>
      <c r="E3" s="122" t="s">
        <v>7</v>
      </c>
      <c r="F3" s="122"/>
      <c r="G3" s="122"/>
      <c r="H3" s="122"/>
      <c r="I3" s="122"/>
      <c r="J3" s="122"/>
      <c r="K3" s="122"/>
      <c r="L3" s="122" t="s">
        <v>8</v>
      </c>
      <c r="M3" s="122"/>
      <c r="N3" s="122"/>
      <c r="O3" s="122"/>
      <c r="P3" s="123" t="s">
        <v>136</v>
      </c>
      <c r="Q3" s="122" t="s">
        <v>55</v>
      </c>
      <c r="R3" s="124" t="s">
        <v>24</v>
      </c>
      <c r="S3" s="125"/>
      <c r="T3" s="125"/>
      <c r="U3" s="126"/>
      <c r="V3" s="133" t="s">
        <v>132</v>
      </c>
      <c r="W3" s="134"/>
      <c r="X3" s="134"/>
      <c r="Y3" s="134"/>
      <c r="Z3" s="135"/>
      <c r="AA3" s="116" t="s">
        <v>56</v>
      </c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33" t="s">
        <v>28</v>
      </c>
      <c r="BC3" s="134"/>
      <c r="BD3" s="134"/>
      <c r="BE3" s="134"/>
      <c r="BF3" s="134"/>
      <c r="BG3" s="134"/>
      <c r="BH3" s="135"/>
      <c r="BI3" s="142" t="s">
        <v>9</v>
      </c>
      <c r="BJ3" s="143"/>
      <c r="BK3" s="143"/>
      <c r="BL3" s="143"/>
      <c r="BM3" s="143"/>
      <c r="BN3" s="143"/>
      <c r="BO3" s="143"/>
      <c r="BP3" s="144"/>
      <c r="BQ3" s="142" t="s">
        <v>57</v>
      </c>
      <c r="BR3" s="143"/>
      <c r="BS3" s="143"/>
      <c r="BT3" s="143"/>
      <c r="BU3" s="143"/>
      <c r="BV3" s="143"/>
      <c r="BW3" s="143"/>
      <c r="BX3" s="143"/>
      <c r="BY3" s="144"/>
      <c r="BZ3" s="150" t="s">
        <v>58</v>
      </c>
      <c r="CA3" s="151"/>
      <c r="CB3" s="151"/>
      <c r="CC3" s="151"/>
      <c r="CD3" s="151"/>
      <c r="CE3" s="152"/>
      <c r="CF3" s="159" t="s">
        <v>59</v>
      </c>
      <c r="CG3" s="160"/>
      <c r="CH3" s="160"/>
      <c r="CI3" s="160"/>
      <c r="CJ3" s="160"/>
      <c r="CK3" s="160"/>
      <c r="CL3" s="160"/>
      <c r="CM3" s="160"/>
      <c r="CN3" s="161"/>
      <c r="CO3" s="162" t="s">
        <v>60</v>
      </c>
      <c r="CP3" s="162"/>
      <c r="CQ3" s="162"/>
      <c r="CR3" s="162"/>
      <c r="CS3" s="162"/>
      <c r="CT3" s="162"/>
      <c r="CU3" s="108" t="s">
        <v>61</v>
      </c>
      <c r="CV3" s="108"/>
      <c r="CW3" s="108" t="s">
        <v>62</v>
      </c>
      <c r="CX3" s="108"/>
      <c r="CY3" s="108"/>
      <c r="CZ3" s="108"/>
      <c r="DA3" s="108"/>
      <c r="DB3" s="108"/>
      <c r="DC3" s="108"/>
      <c r="DD3" s="117" t="s">
        <v>63</v>
      </c>
      <c r="DE3" s="117" t="s">
        <v>64</v>
      </c>
      <c r="DF3" s="117"/>
      <c r="DG3" s="33"/>
      <c r="DH3" s="33"/>
      <c r="DI3" s="33"/>
      <c r="DJ3" s="33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</row>
    <row r="4" spans="1:224" s="13" customFormat="1" ht="35.25" customHeight="1" x14ac:dyDescent="0.2">
      <c r="A4" s="171"/>
      <c r="B4" s="174"/>
      <c r="C4" s="177"/>
      <c r="D4" s="177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2"/>
      <c r="R4" s="127"/>
      <c r="S4" s="128"/>
      <c r="T4" s="128"/>
      <c r="U4" s="129"/>
      <c r="V4" s="136"/>
      <c r="W4" s="137"/>
      <c r="X4" s="137"/>
      <c r="Y4" s="137"/>
      <c r="Z4" s="138"/>
      <c r="AA4" s="116" t="s">
        <v>65</v>
      </c>
      <c r="AB4" s="116"/>
      <c r="AC4" s="116"/>
      <c r="AD4" s="116"/>
      <c r="AE4" s="116"/>
      <c r="AF4" s="116" t="s">
        <v>66</v>
      </c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36"/>
      <c r="BC4" s="137"/>
      <c r="BD4" s="137"/>
      <c r="BE4" s="137"/>
      <c r="BF4" s="137"/>
      <c r="BG4" s="137"/>
      <c r="BH4" s="138"/>
      <c r="BI4" s="110" t="s">
        <v>10</v>
      </c>
      <c r="BJ4" s="111"/>
      <c r="BK4" s="111"/>
      <c r="BL4" s="112"/>
      <c r="BM4" s="110" t="s">
        <v>11</v>
      </c>
      <c r="BN4" s="111"/>
      <c r="BO4" s="111"/>
      <c r="BP4" s="112"/>
      <c r="BQ4" s="110" t="s">
        <v>67</v>
      </c>
      <c r="BR4" s="111"/>
      <c r="BS4" s="112"/>
      <c r="BT4" s="118" t="s">
        <v>68</v>
      </c>
      <c r="BU4" s="109" t="s">
        <v>69</v>
      </c>
      <c r="BV4" s="109"/>
      <c r="BW4" s="109"/>
      <c r="BX4" s="109"/>
      <c r="BY4" s="109"/>
      <c r="BZ4" s="153"/>
      <c r="CA4" s="154"/>
      <c r="CB4" s="154"/>
      <c r="CC4" s="154"/>
      <c r="CD4" s="154"/>
      <c r="CE4" s="155"/>
      <c r="CF4" s="110" t="s">
        <v>70</v>
      </c>
      <c r="CG4" s="111"/>
      <c r="CH4" s="111"/>
      <c r="CI4" s="112"/>
      <c r="CJ4" s="109" t="s">
        <v>71</v>
      </c>
      <c r="CK4" s="109"/>
      <c r="CL4" s="109"/>
      <c r="CM4" s="109"/>
      <c r="CN4" s="109"/>
      <c r="CO4" s="162"/>
      <c r="CP4" s="162"/>
      <c r="CQ4" s="162"/>
      <c r="CR4" s="162"/>
      <c r="CS4" s="162"/>
      <c r="CT4" s="162"/>
      <c r="CU4" s="108"/>
      <c r="CV4" s="108"/>
      <c r="CW4" s="108"/>
      <c r="CX4" s="108"/>
      <c r="CY4" s="108"/>
      <c r="CZ4" s="108"/>
      <c r="DA4" s="108"/>
      <c r="DB4" s="108"/>
      <c r="DC4" s="108"/>
      <c r="DD4" s="117"/>
      <c r="DE4" s="117"/>
      <c r="DF4" s="117"/>
      <c r="DG4" s="33"/>
      <c r="DH4" s="33"/>
      <c r="DI4" s="33"/>
      <c r="DJ4" s="33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</row>
    <row r="5" spans="1:224" s="13" customFormat="1" ht="35.25" customHeight="1" x14ac:dyDescent="0.2">
      <c r="A5" s="171"/>
      <c r="B5" s="174"/>
      <c r="C5" s="177"/>
      <c r="D5" s="177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  <c r="Q5" s="122"/>
      <c r="R5" s="130"/>
      <c r="S5" s="131"/>
      <c r="T5" s="131"/>
      <c r="U5" s="132"/>
      <c r="V5" s="139"/>
      <c r="W5" s="140"/>
      <c r="X5" s="140"/>
      <c r="Y5" s="140"/>
      <c r="Z5" s="141"/>
      <c r="AA5" s="116"/>
      <c r="AB5" s="116"/>
      <c r="AC5" s="116"/>
      <c r="AD5" s="116"/>
      <c r="AE5" s="116"/>
      <c r="AF5" s="116" t="s">
        <v>72</v>
      </c>
      <c r="AG5" s="116"/>
      <c r="AH5" s="116"/>
      <c r="AI5" s="116" t="s">
        <v>73</v>
      </c>
      <c r="AJ5" s="116"/>
      <c r="AK5" s="116"/>
      <c r="AL5" s="116"/>
      <c r="AM5" s="116"/>
      <c r="AN5" s="116" t="s">
        <v>74</v>
      </c>
      <c r="AO5" s="116"/>
      <c r="AP5" s="116"/>
      <c r="AQ5" s="116"/>
      <c r="AR5" s="116"/>
      <c r="AS5" s="163" t="s">
        <v>131</v>
      </c>
      <c r="AT5" s="164"/>
      <c r="AU5" s="164"/>
      <c r="AV5" s="164"/>
      <c r="AW5" s="165"/>
      <c r="AX5" s="116" t="s">
        <v>75</v>
      </c>
      <c r="AY5" s="116"/>
      <c r="AZ5" s="116"/>
      <c r="BA5" s="116"/>
      <c r="BB5" s="139"/>
      <c r="BC5" s="140"/>
      <c r="BD5" s="140"/>
      <c r="BE5" s="140"/>
      <c r="BF5" s="140"/>
      <c r="BG5" s="140"/>
      <c r="BH5" s="141"/>
      <c r="BI5" s="113"/>
      <c r="BJ5" s="114"/>
      <c r="BK5" s="114"/>
      <c r="BL5" s="115"/>
      <c r="BM5" s="113"/>
      <c r="BN5" s="114"/>
      <c r="BO5" s="114"/>
      <c r="BP5" s="115"/>
      <c r="BQ5" s="113"/>
      <c r="BR5" s="114"/>
      <c r="BS5" s="115"/>
      <c r="BT5" s="119"/>
      <c r="BU5" s="109"/>
      <c r="BV5" s="109"/>
      <c r="BW5" s="109"/>
      <c r="BX5" s="109"/>
      <c r="BY5" s="109"/>
      <c r="BZ5" s="156"/>
      <c r="CA5" s="157"/>
      <c r="CB5" s="157"/>
      <c r="CC5" s="157"/>
      <c r="CD5" s="157"/>
      <c r="CE5" s="158"/>
      <c r="CF5" s="113"/>
      <c r="CG5" s="114"/>
      <c r="CH5" s="114"/>
      <c r="CI5" s="115"/>
      <c r="CJ5" s="109" t="s">
        <v>144</v>
      </c>
      <c r="CK5" s="109" t="s">
        <v>3</v>
      </c>
      <c r="CL5" s="109"/>
      <c r="CM5" s="118" t="s">
        <v>117</v>
      </c>
      <c r="CN5" s="118" t="s">
        <v>118</v>
      </c>
      <c r="CO5" s="162"/>
      <c r="CP5" s="162"/>
      <c r="CQ5" s="162"/>
      <c r="CR5" s="162"/>
      <c r="CS5" s="162"/>
      <c r="CT5" s="162"/>
      <c r="CU5" s="108"/>
      <c r="CV5" s="108"/>
      <c r="CW5" s="108"/>
      <c r="CX5" s="108"/>
      <c r="CY5" s="108"/>
      <c r="CZ5" s="108"/>
      <c r="DA5" s="108"/>
      <c r="DB5" s="108"/>
      <c r="DC5" s="108"/>
      <c r="DD5" s="117"/>
      <c r="DE5" s="117"/>
      <c r="DF5" s="117"/>
      <c r="DG5" s="33"/>
      <c r="DH5" s="33"/>
      <c r="DI5" s="33"/>
      <c r="DJ5" s="33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</row>
    <row r="6" spans="1:224" s="13" customFormat="1" ht="45" x14ac:dyDescent="0.2">
      <c r="A6" s="172"/>
      <c r="B6" s="175"/>
      <c r="C6" s="178"/>
      <c r="D6" s="178"/>
      <c r="E6" s="21" t="s">
        <v>14</v>
      </c>
      <c r="F6" s="21" t="s">
        <v>15</v>
      </c>
      <c r="G6" s="16" t="s">
        <v>76</v>
      </c>
      <c r="H6" s="21" t="s">
        <v>77</v>
      </c>
      <c r="I6" s="21" t="s">
        <v>135</v>
      </c>
      <c r="J6" s="21" t="s">
        <v>78</v>
      </c>
      <c r="K6" s="21" t="s">
        <v>79</v>
      </c>
      <c r="L6" s="21" t="s">
        <v>16</v>
      </c>
      <c r="M6" s="21" t="s">
        <v>17</v>
      </c>
      <c r="N6" s="21" t="s">
        <v>80</v>
      </c>
      <c r="O6" s="21" t="s">
        <v>81</v>
      </c>
      <c r="P6" s="123"/>
      <c r="Q6" s="122"/>
      <c r="R6" s="17" t="s">
        <v>25</v>
      </c>
      <c r="S6" s="17" t="s">
        <v>137</v>
      </c>
      <c r="T6" s="17" t="s">
        <v>82</v>
      </c>
      <c r="U6" s="17" t="s">
        <v>83</v>
      </c>
      <c r="V6" s="22" t="s">
        <v>32</v>
      </c>
      <c r="W6" s="22" t="s">
        <v>84</v>
      </c>
      <c r="X6" s="22" t="s">
        <v>85</v>
      </c>
      <c r="Y6" s="22" t="s">
        <v>86</v>
      </c>
      <c r="Z6" s="22" t="s">
        <v>87</v>
      </c>
      <c r="AA6" s="22" t="s">
        <v>88</v>
      </c>
      <c r="AB6" s="22" t="s">
        <v>89</v>
      </c>
      <c r="AC6" s="22" t="s">
        <v>90</v>
      </c>
      <c r="AD6" s="22" t="s">
        <v>87</v>
      </c>
      <c r="AE6" s="22" t="s">
        <v>18</v>
      </c>
      <c r="AF6" s="22" t="s">
        <v>91</v>
      </c>
      <c r="AG6" s="22" t="s">
        <v>92</v>
      </c>
      <c r="AH6" s="22" t="s">
        <v>82</v>
      </c>
      <c r="AI6" s="22" t="s">
        <v>93</v>
      </c>
      <c r="AJ6" s="22" t="s">
        <v>94</v>
      </c>
      <c r="AK6" s="22" t="s">
        <v>95</v>
      </c>
      <c r="AL6" s="22" t="s">
        <v>96</v>
      </c>
      <c r="AM6" s="22" t="s">
        <v>97</v>
      </c>
      <c r="AN6" s="22" t="s">
        <v>98</v>
      </c>
      <c r="AO6" s="22" t="s">
        <v>99</v>
      </c>
      <c r="AP6" s="22" t="s">
        <v>100</v>
      </c>
      <c r="AQ6" s="22" t="s">
        <v>96</v>
      </c>
      <c r="AR6" s="22" t="s">
        <v>97</v>
      </c>
      <c r="AS6" s="22" t="s">
        <v>98</v>
      </c>
      <c r="AT6" s="22" t="s">
        <v>99</v>
      </c>
      <c r="AU6" s="22" t="s">
        <v>100</v>
      </c>
      <c r="AV6" s="22" t="s">
        <v>96</v>
      </c>
      <c r="AW6" s="22" t="s">
        <v>97</v>
      </c>
      <c r="AX6" s="22" t="s">
        <v>101</v>
      </c>
      <c r="AY6" s="22" t="s">
        <v>153</v>
      </c>
      <c r="AZ6" s="22" t="s">
        <v>154</v>
      </c>
      <c r="BA6" s="22" t="s">
        <v>102</v>
      </c>
      <c r="BB6" s="22" t="s">
        <v>30</v>
      </c>
      <c r="BC6" s="22" t="s">
        <v>103</v>
      </c>
      <c r="BD6" s="22" t="s">
        <v>31</v>
      </c>
      <c r="BE6" s="22" t="s">
        <v>19</v>
      </c>
      <c r="BF6" s="34" t="s">
        <v>156</v>
      </c>
      <c r="BG6" s="22" t="s">
        <v>20</v>
      </c>
      <c r="BH6" s="22" t="s">
        <v>18</v>
      </c>
      <c r="BI6" s="26" t="s">
        <v>138</v>
      </c>
      <c r="BJ6" s="26" t="s">
        <v>21</v>
      </c>
      <c r="BK6" s="26" t="s">
        <v>104</v>
      </c>
      <c r="BL6" s="26" t="s">
        <v>22</v>
      </c>
      <c r="BM6" s="26" t="s">
        <v>138</v>
      </c>
      <c r="BN6" s="26" t="s">
        <v>21</v>
      </c>
      <c r="BO6" s="26" t="s">
        <v>105</v>
      </c>
      <c r="BP6" s="26" t="s">
        <v>22</v>
      </c>
      <c r="BQ6" s="20" t="s">
        <v>106</v>
      </c>
      <c r="BR6" s="20" t="s">
        <v>107</v>
      </c>
      <c r="BS6" s="24" t="s">
        <v>108</v>
      </c>
      <c r="BT6" s="120"/>
      <c r="BU6" s="31" t="s">
        <v>109</v>
      </c>
      <c r="BV6" s="31" t="s">
        <v>139</v>
      </c>
      <c r="BW6" s="31" t="s">
        <v>110</v>
      </c>
      <c r="BX6" s="32" t="s">
        <v>111</v>
      </c>
      <c r="BY6" s="32" t="s">
        <v>112</v>
      </c>
      <c r="BZ6" s="26" t="s">
        <v>140</v>
      </c>
      <c r="CA6" s="26" t="s">
        <v>113</v>
      </c>
      <c r="CB6" s="26" t="s">
        <v>141</v>
      </c>
      <c r="CC6" s="26" t="s">
        <v>114</v>
      </c>
      <c r="CD6" s="26" t="s">
        <v>115</v>
      </c>
      <c r="CE6" s="26" t="s">
        <v>23</v>
      </c>
      <c r="CF6" s="26" t="s">
        <v>116</v>
      </c>
      <c r="CG6" s="26" t="s">
        <v>142</v>
      </c>
      <c r="CH6" s="26" t="s">
        <v>143</v>
      </c>
      <c r="CI6" s="26" t="s">
        <v>118</v>
      </c>
      <c r="CJ6" s="109"/>
      <c r="CK6" s="26" t="s">
        <v>129</v>
      </c>
      <c r="CL6" s="26" t="s">
        <v>130</v>
      </c>
      <c r="CM6" s="120"/>
      <c r="CN6" s="120"/>
      <c r="CO6" s="26" t="s">
        <v>119</v>
      </c>
      <c r="CP6" s="26" t="s">
        <v>120</v>
      </c>
      <c r="CQ6" s="26" t="s">
        <v>121</v>
      </c>
      <c r="CR6" s="26" t="s">
        <v>122</v>
      </c>
      <c r="CS6" s="26" t="s">
        <v>123</v>
      </c>
      <c r="CT6" s="26" t="s">
        <v>124</v>
      </c>
      <c r="CU6" s="6" t="s">
        <v>125</v>
      </c>
      <c r="CV6" s="25" t="s">
        <v>145</v>
      </c>
      <c r="CW6" s="25" t="s">
        <v>147</v>
      </c>
      <c r="CX6" s="25" t="s">
        <v>146</v>
      </c>
      <c r="CY6" s="23" t="s">
        <v>148</v>
      </c>
      <c r="CZ6" s="23" t="s">
        <v>126</v>
      </c>
      <c r="DA6" s="23" t="s">
        <v>149</v>
      </c>
      <c r="DB6" s="23" t="s">
        <v>150</v>
      </c>
      <c r="DC6" s="23" t="s">
        <v>127</v>
      </c>
      <c r="DD6" s="117"/>
      <c r="DE6" s="23" t="s">
        <v>151</v>
      </c>
      <c r="DF6" s="23" t="s">
        <v>128</v>
      </c>
      <c r="DG6" s="33"/>
      <c r="DH6" s="33"/>
      <c r="DI6" s="33"/>
      <c r="DJ6" s="33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</row>
    <row r="7" spans="1:224" s="42" customFormat="1" ht="90" customHeight="1" x14ac:dyDescent="0.2">
      <c r="A7" s="8"/>
      <c r="B7" s="8"/>
      <c r="C7" s="8"/>
      <c r="D7" s="8"/>
      <c r="E7" s="9" t="e">
        <f>#REF!</f>
        <v>#REF!</v>
      </c>
      <c r="F7" s="18" t="e">
        <f>#REF!</f>
        <v>#REF!</v>
      </c>
      <c r="G7" s="9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9" t="e">
        <f>#REF!</f>
        <v>#REF!</v>
      </c>
      <c r="M7" s="19" t="e">
        <f>#REF!</f>
        <v>#REF!</v>
      </c>
      <c r="N7" s="19" t="e">
        <f>#REF!</f>
        <v>#REF!</v>
      </c>
      <c r="O7" s="8" t="e">
        <f>#REF!</f>
        <v>#REF!</v>
      </c>
      <c r="P7" s="37" t="e">
        <f>IF(AND(V7&gt;=1,BB7,BD7,BD7,CO7,OR(CJ7,CK7,CL7,ISTEXT(CM7))),"대상","비대상")</f>
        <v>#REF!</v>
      </c>
      <c r="Q7" s="9"/>
      <c r="R7" s="8" t="b">
        <v>0</v>
      </c>
      <c r="S7" s="8" t="b">
        <v>1</v>
      </c>
      <c r="T7" s="8" t="e">
        <f>#REF!</f>
        <v>#REF!</v>
      </c>
      <c r="U7" s="8" t="b">
        <v>0</v>
      </c>
      <c r="V7" s="8" t="e">
        <f>#REF!</f>
        <v>#REF!</v>
      </c>
      <c r="W7" s="8" t="e">
        <f>#REF!</f>
        <v>#REF!</v>
      </c>
      <c r="X7" s="8" t="e">
        <f>#REF!</f>
        <v>#REF!</v>
      </c>
      <c r="Y7" s="8" t="e">
        <f>#REF!</f>
        <v>#REF!</v>
      </c>
      <c r="Z7" s="8" t="e">
        <f>#REF!</f>
        <v>#REF!</v>
      </c>
      <c r="AA7" s="8" t="e">
        <f>#REF!</f>
        <v>#REF!</v>
      </c>
      <c r="AB7" s="8" t="e">
        <f>#REF!</f>
        <v>#REF!</v>
      </c>
      <c r="AC7" s="8" t="e">
        <f>#REF!</f>
        <v>#REF!</v>
      </c>
      <c r="AD7" s="8" t="e">
        <f>#REF!</f>
        <v>#REF!</v>
      </c>
      <c r="AE7" s="8" t="b">
        <v>1</v>
      </c>
      <c r="AF7" s="8" t="e">
        <f>#REF!</f>
        <v>#REF!</v>
      </c>
      <c r="AG7" s="8" t="e">
        <f>#REF!</f>
        <v>#REF!</v>
      </c>
      <c r="AH7" s="8" t="e">
        <f>#REF!</f>
        <v>#REF!</v>
      </c>
      <c r="AI7" s="8" t="e">
        <f>#REF!</f>
        <v>#REF!</v>
      </c>
      <c r="AJ7" s="8" t="e">
        <f>#REF!</f>
        <v>#REF!</v>
      </c>
      <c r="AK7" s="8" t="e">
        <f>#REF!</f>
        <v>#REF!</v>
      </c>
      <c r="AL7" s="8" t="e">
        <f>#REF!</f>
        <v>#REF!</v>
      </c>
      <c r="AM7" s="8" t="e">
        <f>#REF!</f>
        <v>#REF!</v>
      </c>
      <c r="AN7" s="9" t="e">
        <f>#REF!&amp;"년"&amp;#REF!&amp;"월"</f>
        <v>#REF!</v>
      </c>
      <c r="AO7" s="9" t="e">
        <f>#REF!&amp;"년"&amp;#REF!&amp;"월"</f>
        <v>#REF!</v>
      </c>
      <c r="AP7" s="9" t="e">
        <f>#REF!&amp;"년"&amp;#REF!&amp;"월"</f>
        <v>#REF!</v>
      </c>
      <c r="AQ7" s="9" t="e">
        <f>#REF!&amp;"년"&amp;#REF!&amp;"월"</f>
        <v>#REF!</v>
      </c>
      <c r="AR7" s="9" t="e">
        <f>#REF!&amp;"년"&amp;#REF!&amp;"월"</f>
        <v>#REF!</v>
      </c>
      <c r="AS7" s="38">
        <f ca="1">IF(ISNUMBER(((TODAY())-(DATE(#REF!,#REF!,1)))/365),((TODAY())-(DATE(#REF!,#REF!,1)))/365,0)</f>
        <v>0</v>
      </c>
      <c r="AT7" s="28">
        <f ca="1">IF(ISNUMBER(((TODAY())-(DATE(#REF!,#REF!,1)))/365),((TODAY())-(DATE(#REF!,#REF!,1)))/365,0)</f>
        <v>0</v>
      </c>
      <c r="AU7" s="28">
        <f ca="1">IF(ISNUMBER(((TODAY())-(DATE(#REF!,#REF!,1)))/365),((TODAY())-(DATE(#REF!,#REF!,1)))/365,0)</f>
        <v>0</v>
      </c>
      <c r="AV7" s="28">
        <f ca="1">IF(ISNUMBER(((TODAY())-(DATE(#REF!,#REF!,1)))/365),((TODAY())-(DATE(#REF!,#REF!,1)))/365,0)</f>
        <v>0</v>
      </c>
      <c r="AW7" s="28">
        <f ca="1">IF(ISNUMBER(((TODAY())-(DATE(#REF!,#REF!,1)))/365),((TODAY())-(DATE(#REF!,#REF!,1)))/365,0)</f>
        <v>0</v>
      </c>
      <c r="AX7" s="39">
        <f ca="1">COUNTIF($AS7:$AW7,"&gt;0.001")-COUNTIF($AS7:$AW7,"&gt;1")</f>
        <v>0</v>
      </c>
      <c r="AY7" s="40">
        <f ca="1">COUNTIF($AS7:$AW7,"&gt;=1.0")-COUNTIF($AS7:$AW7,"&gt;3.0")</f>
        <v>0</v>
      </c>
      <c r="AZ7" s="40">
        <f ca="1">COUNTIF($AS7:$AW7,"&gt;=3.0")-COUNTIF($AS7:$AW7,"&gt;5.0")</f>
        <v>0</v>
      </c>
      <c r="BA7" s="40">
        <f ca="1">COUNTIF($AS7:$AW7,"&gt;=5.0")</f>
        <v>0</v>
      </c>
      <c r="BB7" s="8" t="b">
        <v>1</v>
      </c>
      <c r="BC7" s="8" t="e">
        <f>#REF!</f>
        <v>#REF!</v>
      </c>
      <c r="BD7" s="8" t="b">
        <v>0</v>
      </c>
      <c r="BE7" s="8" t="e">
        <f>#REF!</f>
        <v>#REF!</v>
      </c>
      <c r="BF7" s="8" t="b">
        <v>0</v>
      </c>
      <c r="BG7" s="8" t="e">
        <f>#REF!</f>
        <v>#REF!</v>
      </c>
      <c r="BH7" s="8" t="b">
        <v>0</v>
      </c>
      <c r="BI7" s="8" t="e">
        <f>#REF!</f>
        <v>#REF!</v>
      </c>
      <c r="BJ7" s="8" t="e">
        <f>#REF!</f>
        <v>#REF!</v>
      </c>
      <c r="BK7" s="8" t="e">
        <f>#REF!</f>
        <v>#REF!</v>
      </c>
      <c r="BL7" s="8" t="b">
        <v>0</v>
      </c>
      <c r="BM7" s="8" t="e">
        <f>#REF!</f>
        <v>#REF!</v>
      </c>
      <c r="BN7" s="8" t="e">
        <f>#REF!</f>
        <v>#REF!</v>
      </c>
      <c r="BO7" s="8" t="e">
        <f>#REF!</f>
        <v>#REF!</v>
      </c>
      <c r="BP7" s="8" t="b">
        <v>0</v>
      </c>
      <c r="BQ7" s="8" t="e">
        <f>#REF!</f>
        <v>#REF!</v>
      </c>
      <c r="BR7" s="8" t="e">
        <f>#REF!</f>
        <v>#REF!</v>
      </c>
      <c r="BS7" s="29" t="e">
        <f>#REF!</f>
        <v>#REF!</v>
      </c>
      <c r="BT7" s="8" t="e">
        <f>#REF!</f>
        <v>#REF!</v>
      </c>
      <c r="BU7" s="8" t="b">
        <v>1</v>
      </c>
      <c r="BV7" s="8" t="b">
        <v>0</v>
      </c>
      <c r="BW7" s="8" t="b">
        <v>0</v>
      </c>
      <c r="BX7" s="8" t="b">
        <v>0</v>
      </c>
      <c r="BY7" s="29" t="e">
        <f>#REF!</f>
        <v>#REF!</v>
      </c>
      <c r="BZ7" s="8" t="b">
        <v>0</v>
      </c>
      <c r="CA7" s="8" t="b">
        <v>1</v>
      </c>
      <c r="CB7" s="8" t="b">
        <v>0</v>
      </c>
      <c r="CC7" s="8" t="b">
        <v>0</v>
      </c>
      <c r="CD7" s="8" t="e">
        <f>#REF!</f>
        <v>#REF!</v>
      </c>
      <c r="CE7" s="8" t="b">
        <v>0</v>
      </c>
      <c r="CF7" s="8" t="b">
        <v>0</v>
      </c>
      <c r="CG7" s="8" t="b">
        <v>1</v>
      </c>
      <c r="CH7" s="19" t="e">
        <f>#REF!</f>
        <v>#REF!</v>
      </c>
      <c r="CI7" s="8" t="b">
        <v>0</v>
      </c>
      <c r="CJ7" s="8" t="b">
        <v>0</v>
      </c>
      <c r="CK7" s="8" t="b">
        <v>0</v>
      </c>
      <c r="CL7" s="8" t="b">
        <v>0</v>
      </c>
      <c r="CM7" s="19" t="e">
        <f>#REF!</f>
        <v>#REF!</v>
      </c>
      <c r="CN7" s="8" t="b">
        <v>1</v>
      </c>
      <c r="CO7" s="8" t="b">
        <v>1</v>
      </c>
      <c r="CP7" s="8" t="b">
        <v>0</v>
      </c>
      <c r="CQ7" s="8" t="b">
        <v>0</v>
      </c>
      <c r="CR7" s="8" t="b">
        <v>0</v>
      </c>
      <c r="CS7" s="8" t="b">
        <v>0</v>
      </c>
      <c r="CT7" s="8" t="b">
        <v>0</v>
      </c>
      <c r="CU7" s="30" t="b">
        <v>0</v>
      </c>
      <c r="CV7" s="30" t="e">
        <f>#REF!</f>
        <v>#REF!</v>
      </c>
      <c r="CW7" s="30" t="b">
        <v>1</v>
      </c>
      <c r="CX7" s="30" t="b">
        <v>1</v>
      </c>
      <c r="CY7" s="8" t="b">
        <v>1</v>
      </c>
      <c r="CZ7" s="8" t="b">
        <v>1</v>
      </c>
      <c r="DA7" s="8" t="b">
        <v>1</v>
      </c>
      <c r="DB7" s="9" t="b">
        <v>0</v>
      </c>
      <c r="DC7" s="8" t="e">
        <f>#REF!</f>
        <v>#REF!</v>
      </c>
      <c r="DD7" s="8" t="e">
        <f>#REF!</f>
        <v>#REF!</v>
      </c>
      <c r="DE7" s="8" t="b">
        <v>0</v>
      </c>
      <c r="DF7" s="9" t="e">
        <f>#REF!</f>
        <v>#REF!</v>
      </c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</row>
    <row r="8" spans="1:224" x14ac:dyDescent="0.2">
      <c r="AS8" s="36"/>
      <c r="AX8" s="27"/>
      <c r="AY8" s="27"/>
      <c r="AZ8" s="27"/>
      <c r="BA8" s="27"/>
    </row>
    <row r="11" spans="1:224" x14ac:dyDescent="0.2">
      <c r="P11" s="4"/>
    </row>
    <row r="12" spans="1:224" x14ac:dyDescent="0.2">
      <c r="P12" s="4"/>
    </row>
    <row r="13" spans="1:224" x14ac:dyDescent="0.2">
      <c r="P13" s="4"/>
    </row>
    <row r="14" spans="1:224" x14ac:dyDescent="0.2">
      <c r="P14" s="4"/>
    </row>
    <row r="15" spans="1:224" x14ac:dyDescent="0.2">
      <c r="P15" s="4"/>
    </row>
  </sheetData>
  <autoFilter ref="A6:HP6"/>
  <mergeCells count="44">
    <mergeCell ref="E1:O1"/>
    <mergeCell ref="E2:Q2"/>
    <mergeCell ref="A2:A6"/>
    <mergeCell ref="B2:B6"/>
    <mergeCell ref="C2:C6"/>
    <mergeCell ref="D2:D6"/>
    <mergeCell ref="R2:BH2"/>
    <mergeCell ref="BI2:CT2"/>
    <mergeCell ref="BQ3:BY3"/>
    <mergeCell ref="BZ3:CE5"/>
    <mergeCell ref="CF3:CN3"/>
    <mergeCell ref="CO3:CT5"/>
    <mergeCell ref="CK5:CL5"/>
    <mergeCell ref="AS5:AW5"/>
    <mergeCell ref="CM5:CM6"/>
    <mergeCell ref="CN5:CN6"/>
    <mergeCell ref="CU2:DF2"/>
    <mergeCell ref="E3:K5"/>
    <mergeCell ref="L3:O5"/>
    <mergeCell ref="P3:P6"/>
    <mergeCell ref="Q3:Q6"/>
    <mergeCell ref="R3:U5"/>
    <mergeCell ref="V3:Z5"/>
    <mergeCell ref="AA3:BA3"/>
    <mergeCell ref="BB3:BH5"/>
    <mergeCell ref="BI3:BP3"/>
    <mergeCell ref="DD3:DD6"/>
    <mergeCell ref="DE3:DF5"/>
    <mergeCell ref="AA4:AE5"/>
    <mergeCell ref="AF4:BA4"/>
    <mergeCell ref="BI4:BL5"/>
    <mergeCell ref="BM4:BP5"/>
    <mergeCell ref="BQ4:BS5"/>
    <mergeCell ref="BT4:BT6"/>
    <mergeCell ref="CJ4:CN4"/>
    <mergeCell ref="CJ5:CJ6"/>
    <mergeCell ref="CU3:CV5"/>
    <mergeCell ref="CW3:DC5"/>
    <mergeCell ref="BU4:BY5"/>
    <mergeCell ref="CF4:CI5"/>
    <mergeCell ref="AF5:AH5"/>
    <mergeCell ref="AI5:AM5"/>
    <mergeCell ref="AN5:AR5"/>
    <mergeCell ref="AX5:BA5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Sheet3</vt:lpstr>
      <vt:lpstr>매크로 시트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ProfileAdm</cp:lastModifiedBy>
  <cp:lastPrinted>2022-08-23T07:04:40Z</cp:lastPrinted>
  <dcterms:created xsi:type="dcterms:W3CDTF">2000-08-25T01:59:39Z</dcterms:created>
  <dcterms:modified xsi:type="dcterms:W3CDTF">2022-09-15T11:02:14Z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TC060888881042</vt:lpwstr>
  </property>
</Properties>
</file>